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junta directiva 2\55\"/>
    </mc:Choice>
  </mc:AlternateContent>
  <bookViews>
    <workbookView xWindow="6516" yWindow="0" windowWidth="20496" windowHeight="7752"/>
  </bookViews>
  <sheets>
    <sheet name="INDICADORES" sheetId="1" r:id="rId1"/>
    <sheet name="Hoja1" sheetId="3" r:id="rId2"/>
  </sheets>
  <definedNames>
    <definedName name="_xlnm.Print_Titles" localSheetId="0">INDICADORES!$1:$2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" l="1"/>
  <c r="J58" i="1"/>
  <c r="J54" i="1"/>
  <c r="J50" i="1"/>
  <c r="J48" i="1"/>
  <c r="J46" i="1"/>
  <c r="J36" i="1"/>
  <c r="J34" i="1"/>
  <c r="J32" i="1"/>
  <c r="J28" i="1"/>
  <c r="J18" i="1"/>
  <c r="J16" i="1"/>
  <c r="J12" i="1"/>
  <c r="J10" i="1"/>
  <c r="J90" i="1" l="1"/>
</calcChain>
</file>

<file path=xl/sharedStrings.xml><?xml version="1.0" encoding="utf-8"?>
<sst xmlns="http://schemas.openxmlformats.org/spreadsheetml/2006/main" count="314" uniqueCount="189">
  <si>
    <t xml:space="preserve">INDICADORES INSTITUCIONALES </t>
  </si>
  <si>
    <t>No</t>
  </si>
  <si>
    <t>NOMBRE DEL INDICADOR</t>
  </si>
  <si>
    <t>FÓRMULA  DE CÁLCULO</t>
  </si>
  <si>
    <t>OBSERVACIONES</t>
  </si>
  <si>
    <t>UNIDAD DE MEDIDA</t>
  </si>
  <si>
    <t>FRECUENCIA DE MEDICIÓN</t>
  </si>
  <si>
    <t>MEDIA ESTATAL</t>
  </si>
  <si>
    <t>MEDIA NACIONAL</t>
  </si>
  <si>
    <t>NOTAS O CONSIDERACIONES</t>
  </si>
  <si>
    <t>A  L  U  M  N  O  S</t>
  </si>
  <si>
    <t>% Atención a la demanda en el primer semestre</t>
  </si>
  <si>
    <t xml:space="preserve">Alumnos inscritos en el primer semestre </t>
  </si>
  <si>
    <t>X 100</t>
  </si>
  <si>
    <t xml:space="preserve"> Considerar el total de alumnos inscritos al primer semestre, dividirlos entre el total de alumnos que solicitaron fichas para el examen de admisión y multiplicarlo por cien.</t>
  </si>
  <si>
    <t>porcentaje</t>
  </si>
  <si>
    <t>Anual</t>
  </si>
  <si>
    <t xml:space="preserve">Alumnos solicitantes para examen de admisión </t>
  </si>
  <si>
    <t>% Deserción</t>
  </si>
  <si>
    <t xml:space="preserve">Alumnos dados de baja definitiva </t>
  </si>
  <si>
    <t xml:space="preserve"> Considerar el total de alumnos dados de baja definitiva , dividirlos entre el total de alumnos matriculados y multiplicarlo por cien.  </t>
  </si>
  <si>
    <t>Semestral</t>
  </si>
  <si>
    <t xml:space="preserve">Total de alumnos matriculados </t>
  </si>
  <si>
    <t>% Reprobación</t>
  </si>
  <si>
    <t>Suma total  de los alumnos reprobados en las materias del periodo</t>
  </si>
  <si>
    <t>Considerar  todos los alumnos reprobados y todos los alumnos inscritos correspondientes al periodo escolar que se reporta.</t>
  </si>
  <si>
    <t>Suma total  los alumnos inscritos en las materias del periodo</t>
  </si>
  <si>
    <t>% Eficiencia Terminal</t>
  </si>
  <si>
    <t>Se deberá considerar el total de alumnos-egresados de la generación Titulados y dividirlos entre el total de los alumnos que se inscribieron en la generación y multiplicarlo por cien  LOS ALUMNOS QUE SE INCORPORAN DE OTRAS ESCUELAS, ES DECIR QUE NO INICIARON CON LA GENERACIÓN NO SE CONSIDERAN</t>
  </si>
  <si>
    <t xml:space="preserve">Alumnos que ingresaron en la misma </t>
  </si>
  <si>
    <t>% Titulación</t>
  </si>
  <si>
    <t>Total alumnos egresados titulados</t>
  </si>
  <si>
    <t>El total de alumnos que se titularon,  dividirlo entre el total de alumnos que egresaron  y multiplicar por cien. NOTA: SIN CONTEMPLAR A QUE GENERACIÓN CORRESPONDAN</t>
  </si>
  <si>
    <t xml:space="preserve">Total de alumnos egresados </t>
  </si>
  <si>
    <t>anual</t>
  </si>
  <si>
    <t>% Alumnos Becarios</t>
  </si>
  <si>
    <t xml:space="preserve">Total alumnos becarios </t>
  </si>
  <si>
    <t>La totalidad de alumnos becados,  dividirlos entre la totalidad de alumnos matriculados  multiplicado por cien.</t>
  </si>
  <si>
    <t xml:space="preserve">Total alumnos matriculados </t>
  </si>
  <si>
    <t>Total de alumnos matriculados</t>
  </si>
  <si>
    <t>% Alumnos inscritos en Programas Reconocidos por su Calidad</t>
  </si>
  <si>
    <t>Total de alumnos inscritos en programas reconocidos por su calidad</t>
  </si>
  <si>
    <t>La totalidad de alumnos inscritos en programas reconocidos por su calidad,  dividirlos entre la totalidad de alumnos matriculados multiplicado por cien.</t>
  </si>
  <si>
    <t>% Baja Temporal</t>
  </si>
  <si>
    <t xml:space="preserve">Total de alumnos con baja temporal </t>
  </si>
  <si>
    <t>El total de alumnos con baja temporal,  dividirlos entre la totalidad de los Alumnos matriculados y multiplicado por cien.</t>
  </si>
  <si>
    <t>D  O  C  E  N  T  E  S</t>
  </si>
  <si>
    <t>No. de Alumnos por Personal Docente</t>
  </si>
  <si>
    <t xml:space="preserve"> El total de alumnos matriculados Y dividido entre el total de docentes </t>
  </si>
  <si>
    <t>alumnos</t>
  </si>
  <si>
    <t xml:space="preserve">Total de docentes </t>
  </si>
  <si>
    <t>% Profesores en Cursos de Formación</t>
  </si>
  <si>
    <t xml:space="preserve">Total de docentes participantes en cursos de formación </t>
  </si>
  <si>
    <t xml:space="preserve"> El total de los docentes que participaron en cursos de formación,  dividirlos entre el total de docentes y multiplicarlo por cien. Si un docente participa en mas de un curso de formación considerarlo una sola vez.</t>
  </si>
  <si>
    <t xml:space="preserve">Total de  docentes </t>
  </si>
  <si>
    <t>% Profesores en Cursos de Actualización</t>
  </si>
  <si>
    <t xml:space="preserve">Total de docentes participantes en cursos de actualización </t>
  </si>
  <si>
    <t xml:space="preserve"> El total de docentes que participaron en algún curso o taller de actualización,  dividirlos  entre el total de docentes y multiplicado por cien. Si un docente participa en mas de un curso de actualización considerarlo una sola vez.</t>
  </si>
  <si>
    <t>% Profesores con Grado de Posgrado</t>
  </si>
  <si>
    <t xml:space="preserve">Total de docentes con grado de posgrado </t>
  </si>
  <si>
    <t xml:space="preserve"> El total de docentes con algún posgrado,  dividirlos entre el total de docentes y multiplicado por cien.</t>
  </si>
  <si>
    <t>Total de profesores</t>
  </si>
  <si>
    <t>% Profesores de Tiempo Completo (PTC)</t>
  </si>
  <si>
    <t>Total de profesores de tiempo completo</t>
  </si>
  <si>
    <t>Total de profesores de tiempo completo, dividido entre el total de profesores multiplicado por cien</t>
  </si>
  <si>
    <t>Total de Profesores</t>
  </si>
  <si>
    <t>% Profesores de Asignaturas</t>
  </si>
  <si>
    <t>Total de profesores de asignatura</t>
  </si>
  <si>
    <t>Total de profesores de asignatura, dividido entre el total de profesores multiplicado por cien</t>
  </si>
  <si>
    <t>% Profesores de Tiempo Completo  con maestría</t>
  </si>
  <si>
    <t>Total de profesores con grado de maestría (PTC)</t>
  </si>
  <si>
    <t xml:space="preserve"> El total de profesores de tiempo completo con grado de maestría,  dividirlos entre el total de profesores de tiempo completo y multiplicado por cien.</t>
  </si>
  <si>
    <t>Total de  profesores de tiempo competo (PTC)</t>
  </si>
  <si>
    <t>% Profesores de Tiempo completo con Doctorado</t>
  </si>
  <si>
    <t>Total de profesores con grado de doctor (PTC)</t>
  </si>
  <si>
    <t xml:space="preserve"> El total de profesores de tiempo completo con grado de doctor,  dividirlos entre el total de profesores de tiempo completo y multiplicado por cien.</t>
  </si>
  <si>
    <t>% Profesores con Perfil Deseable</t>
  </si>
  <si>
    <t xml:space="preserve">Total de profesores con perfil deseable </t>
  </si>
  <si>
    <t xml:space="preserve"> El total de profesores de tiempo completo con perfil deseable,  dividirlos entre el total de profesores de tiempo completo y multiplicado por cien.</t>
  </si>
  <si>
    <t>% Profesores Formados como Tutores</t>
  </si>
  <si>
    <t>Total de profesores acreditados como tutor</t>
  </si>
  <si>
    <t>El total de profesores acreditados en el Diplomado de Tutorías, dividirlo entre el total de profesores multiplicados por cien.</t>
  </si>
  <si>
    <t>% Profesores Evaluados</t>
  </si>
  <si>
    <t xml:space="preserve">Total de  profesores evaluados </t>
  </si>
  <si>
    <t>Se deberá de considerar el total de profesores que  fueron evaluados por el ITD o por una instancia oficial,  dividirlos entre el total de profesores y multiplicarlo por cien.</t>
  </si>
  <si>
    <t>E X T E N S I O N    Y  V I N C U L A C I O N</t>
  </si>
  <si>
    <t>% Alumnos en Servicio Social</t>
  </si>
  <si>
    <t>Se deberá de considerar el total de alumnos que prestan su  Servicio Social, dividirlos entre el total de alumnos que deben realizar su servicio social y multiplicarlo por cien.</t>
  </si>
  <si>
    <t>% Alumnos en  Actividades Deportivas</t>
  </si>
  <si>
    <t xml:space="preserve">Total de alumnos participantes en actividades deportivas </t>
  </si>
  <si>
    <t xml:space="preserve"> El total de alumnos inscritos en actividades deportivas dentro del programa del ITD, dividirlos entre el total de alumnos matriculados y multiplicado por cien.</t>
  </si>
  <si>
    <t>% Alumnos en  Actividades Culturales</t>
  </si>
  <si>
    <t xml:space="preserve">Total de alumnos participantes en actividades culturales </t>
  </si>
  <si>
    <t xml:space="preserve"> El total de alumnos inscritos en actividades culturales dentro de los programas establecidos por el ITD, dividirlo entre el total de alumnos matriculados y multiplicado por cien.</t>
  </si>
  <si>
    <t>% Egresados en el Sector Laboral</t>
  </si>
  <si>
    <t xml:space="preserve">Egresados en el Sector Laboral </t>
  </si>
  <si>
    <t>Se deberá de considerar el total de alumnos egresados en el ciclo escolar inmediato anterior y se encuentren en el sector laboral,  que hayan logrado colocarse en los sectores productivos , de bienes y servicios,  que las actividades que desarrollan están ligadas a sus carreras,  dividirlo entre el total de alumnos egresados de ese ciclo inmediato anterior y multiplicarlo por cien.</t>
  </si>
  <si>
    <t xml:space="preserve">Total de Egresados </t>
  </si>
  <si>
    <t>% Alumnos cursando una segunda lengua</t>
  </si>
  <si>
    <t>Total de alumnos matriculados en una segunda lengua</t>
  </si>
  <si>
    <t>Total de alumnos cursando una segunda lengua, dividido entre el total de la matricula multiplicado por cien</t>
  </si>
  <si>
    <t>I  N  V  E  S  T  I  G  A  C  I  Ó  N</t>
  </si>
  <si>
    <t>% Alumnos Participantes en Proyectos de Investigación</t>
  </si>
  <si>
    <t xml:space="preserve">Alumnos participantes en proyectos de Investigación </t>
  </si>
  <si>
    <t>Se deberá de considerar el total de alumnos participantes en proyectos de investigación correspondiente a los programas de investigación del ITD, dividirlo entre el total de alumnos matriculados y multiplicarlo por cien.</t>
  </si>
  <si>
    <t>% Docentes Participantes en Proyectos de Investigación</t>
  </si>
  <si>
    <t xml:space="preserve">Docentes participantes en proyectos de investigación </t>
  </si>
  <si>
    <t xml:space="preserve"> El total de docentes participantes en proyectos de investigación correspondientes al programa de investigación del ITD, dividirlo entre el total de docentes de la institución y multiplicarlo por cien.</t>
  </si>
  <si>
    <t xml:space="preserve">Total de docentes de la Institución </t>
  </si>
  <si>
    <t>% Investigadores Miembros del Sistema Nacional de Investigadores</t>
  </si>
  <si>
    <t xml:space="preserve">Profesores Investigadores de la Institución registrados en el  S.N.I.  (Sistema Nacional de Investigadores ) </t>
  </si>
  <si>
    <t>Se deberá de considerar el total de profesores investigadores del ITD miembros del SIN, dividirlo entre el total de profesores investigadores de la institución y multiplicarlo por cien.</t>
  </si>
  <si>
    <t>El Número de profesores Investigadores de la Institución</t>
  </si>
  <si>
    <t>Número de Cuerpos Académicos en Formación</t>
  </si>
  <si>
    <t>Número de cuerpos académicos</t>
  </si>
  <si>
    <t>Cuantificar los cuerpos académicos</t>
  </si>
  <si>
    <t>cuerpos académicos</t>
  </si>
  <si>
    <t>Número de Cuerpos Académicos en Consolidación</t>
  </si>
  <si>
    <t>Número de Cuerpos Académicos Consolidados</t>
  </si>
  <si>
    <t>Profesores Participando en Redes de Investigación Interinstitucional</t>
  </si>
  <si>
    <t>Número de Profesores</t>
  </si>
  <si>
    <t>Cuantificar en total de profesores participando en redes de investigación interinstitucionales</t>
  </si>
  <si>
    <t>profesor</t>
  </si>
  <si>
    <t>Número de Artículos Arbitrados</t>
  </si>
  <si>
    <t>Número de Artículos</t>
  </si>
  <si>
    <t>Cuantificar el total de artículos arbitrados en la institución</t>
  </si>
  <si>
    <t>artículo</t>
  </si>
  <si>
    <t>Número de Libros Publicados</t>
  </si>
  <si>
    <t>Número de libros</t>
  </si>
  <si>
    <t>Cuantificar el total de libros publicados en la institución</t>
  </si>
  <si>
    <t>Libro</t>
  </si>
  <si>
    <t>% Presupuesto para Proyectos de  Investigación</t>
  </si>
  <si>
    <t>Total del presupuesto asignado para la investigación</t>
  </si>
  <si>
    <t>Se deberá de considerar el total del presupuesto asignado para investigación, dividirlo entre el total del presupuesto asignado para la operación de la institución al cierre del año y multiplicarlo por cien.</t>
  </si>
  <si>
    <t>Total del presupuesto asignado para la operación de la Institución</t>
  </si>
  <si>
    <t xml:space="preserve">A  D  M  I  N  I  S  T  R  A  C  I  Ó  N </t>
  </si>
  <si>
    <t>% Cobertura en el Entorno</t>
  </si>
  <si>
    <t>Alumnos Inscritos en el primer semestre</t>
  </si>
  <si>
    <t xml:space="preserve"> El total de alumnos de nuevo ingreso entre el total de egresados del nivel Medio Superior en la zona de influencia del plantel, que demandan educación superior y multiplicarlo por cien.</t>
  </si>
  <si>
    <t>% Aulas Ocupadas</t>
  </si>
  <si>
    <t xml:space="preserve">Total de aulas ocupadas </t>
  </si>
  <si>
    <t>Se deberá de considerar por turno las aulas ocupadas en el  proceso de enseñanza-aprendizaje, dividir entre la totalidad de aulas por turno con que cuenta el ITD y multiplicarlo por cien.</t>
  </si>
  <si>
    <t xml:space="preserve">Total de Aulas  </t>
  </si>
  <si>
    <t>No. de Volúmenes por Alumno</t>
  </si>
  <si>
    <t xml:space="preserve">Número de volúmenes de acervo bibliográfico para las carreras que ofrece la Institución </t>
  </si>
  <si>
    <t>Se deberá de considerar el número de libros de textos destinados a las carreras que oferta el ITD, dividirlo entre el total de alumnos matriculados.</t>
  </si>
  <si>
    <t>volúmenes</t>
  </si>
  <si>
    <t>No. de Alumnos por Computadora</t>
  </si>
  <si>
    <t>Se deberá de considerar el total de alumnos matriculados, dividirlo entre el total de computadoras con que cuenta el ITD para fines de Docencia.</t>
  </si>
  <si>
    <t xml:space="preserve">Total de computadoras </t>
  </si>
  <si>
    <t>No.  de alumnos por Personal  Administrativo</t>
  </si>
  <si>
    <t xml:space="preserve"> Considerar el total de alumnos matriculados,  dividirlo entre el total de personal administrativo con que cuenta el ITD.</t>
  </si>
  <si>
    <t xml:space="preserve">Total de personal administrativo </t>
  </si>
  <si>
    <t>% Participantes en Capacitación  Administrativa</t>
  </si>
  <si>
    <t xml:space="preserve">Personal administrativo participante en cursos de capacitación </t>
  </si>
  <si>
    <t>Se deberá de considerar el total de personal administrativo que haya participado en algún curso o talles de capacitación del ITD,  dividirlo entre el total de personal administrativo con que cuenta el ITD.</t>
  </si>
  <si>
    <t>Costo por Alumno</t>
  </si>
  <si>
    <t>Presupuesto total</t>
  </si>
  <si>
    <t xml:space="preserve"> Considerar el total de presupuesto asignado al cierre del año,  dividirlo entre el total de alumnos con que cuenta el ITD en Ago.</t>
  </si>
  <si>
    <t>Monto en miles de pesos</t>
  </si>
  <si>
    <t>La universidad no rechaza aspirantes. Sólo aplica examen de admisión con fines estadísticos y de diagnóstico</t>
  </si>
  <si>
    <t>Alumnos egresados de la Generación</t>
  </si>
  <si>
    <t>Los alumnos pueden tramitar su baja temporal hasta por tres semestres. Aún cuando reportan baja temporal no se puede confirmar si es temporal o definitiva hasta que regresa o pasa el periodo establecido</t>
  </si>
  <si>
    <t>Titulación acumulada</t>
  </si>
  <si>
    <t>Profesores en cursos de actualización o diplomados</t>
  </si>
  <si>
    <t>La evaluación por parte del alumnado se realiza al finalizar el ciclo escolar.</t>
  </si>
  <si>
    <t>Los alumnos deben tener el 70% de sus créditos para hacer su servicio social</t>
  </si>
  <si>
    <t>Los alumnos de primer año cursan el inglés como parte de su plan de estudios.</t>
  </si>
  <si>
    <t>Encuesta realizada a 212 egresados en agosto 2019</t>
  </si>
  <si>
    <t>Los alumnos regulares en octavo semestre continúan su proyecto de titulación.</t>
  </si>
  <si>
    <t>Los profesores de TC son profesor investigador</t>
  </si>
  <si>
    <t xml:space="preserve">Total de Egresados del Nivel Medio Superior en la zona de influencia, que demanda educación superior </t>
  </si>
  <si>
    <t>Alumnos en activo de Servicio Social</t>
  </si>
  <si>
    <t xml:space="preserve">Alumnos que deben realizar el Servicio Social </t>
  </si>
  <si>
    <t> Es un cuerpo académico multidisciplinario (INA e IEN)</t>
  </si>
  <si>
    <t>Las trayectorias de Ingeniería en Energía, Ingeniería en Nanotecnología, Licenciatura en Genómica Alimentaria</t>
  </si>
  <si>
    <t xml:space="preserve">Se considera el presupuesto programado en el POA 2020 para las actividades relativas a investigación o adquisición de insumos y materiales para este fin. </t>
  </si>
  <si>
    <t>VALOR INSTITUCIONAL ACTUAL A SEPTIEMBRE 2020</t>
  </si>
  <si>
    <t>Tasa de abandono escolar nacional en educación superior en el ciclo escolar 2019-2020 es 7.4%. https://www.planeacion.sep.gob.mx/Doc/informes/labores/2018-2024/2do_informe_de_labores.pdf</t>
  </si>
  <si>
    <t>A través de este indicador es posible conocer el porcentaje de alumnos que no han acreditado los conocimientos necesarios establecidos en los planes y programas de estudio del curso y que, por lo tanto, se ven en la necesidad de repetirlo.</t>
  </si>
  <si>
    <t>En el ciclo escolar 2020-2021 la cifra de eficiencia terminal es de 72.8%.
https://www.planeacion.sep.gob.mx/Doc/informes/labores/2018-2024/2do_informe_de_labores.pdf</t>
  </si>
  <si>
    <t>Dato al cierre del ciclo antetior, al inico de este ciclo las convocatorias de beca se publicaron en septiembre y los resultados se presentarán al trimestre octubre - diciembre 2020</t>
  </si>
  <si>
    <t>En el ciclo escolar 2019-2020 el gasto promedio por alumno para la educación superior.
https://www.planeacion.sep.gob.mx/Doc/informes/labores/2018-2024/2do_informe_de_labores.pdf</t>
  </si>
  <si>
    <t>En el ciclo escolar 2019-2020 se brindó atención en las diferentes instituciones de educación superior a más de 4,061,644 de estudiantes en la modalidad escolarizada. Para la atención de esta matrícula participaron 394,189 maestros.
https://www.planeacion.sep.gob.mx/Doc/informes/labores/2018-2024/2do_informe_de_labores.pdf</t>
  </si>
  <si>
    <t>Curso del uso del Moodle para profesores</t>
  </si>
  <si>
    <t>Sólo dos profesores y cuentan con estudios de licenciatura.</t>
  </si>
  <si>
    <t>Los docentes de tiempo parcial se componen por docentes que imparten una o más clases ya sea por honorarios o por convenio de colaboración con otras instituciones.</t>
  </si>
  <si>
    <t>En el ciclo escolar 2019-2020 se registró una cobertura de 41.6%.
https://www.planeacion.sep.gob.mx/Doc/informes/labores/2018-2024/2do_informe_de_labores.pdf 
En los municipios de Sahuayo y Jiquilpan se cuenta con seis instituciones de educación superior, por lo cual, la UCEMICH tiene el 4.61% del total de la cobertura.
Los datos de población para realizar los cálculos fueron obtenidos de INEGI, censo de población y vivienda 2010.
http://www.inegi.org.mx/lib/olap/consulta/general_ver4/MDXQueryDatos.asp?#Regreso&amp;c=27823</t>
  </si>
  <si>
    <t>Las aulas en su mayoría se ocupan en el turno matutino. Se considera las aulas programadas para ocupar el ciclo anterior, por la contingencia las calses son a distancia.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</si>
</sst>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FF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92D050"/>
        <bgColor rgb="FF2F5496"/>
      </patternFill>
    </fill>
    <fill>
      <patternFill patternType="solid">
        <fgColor rgb="FF92D050"/>
        <bgColor rgb="FFBF9000"/>
      </patternFill>
    </fill>
    <fill>
      <patternFill patternType="solid">
        <fgColor rgb="FF92D050"/>
        <bgColor indexed="64"/>
      </patternFill>
    </fill>
    <fill>
      <patternFill patternType="solid">
        <fgColor theme="2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2" fillId="8" borderId="2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Fill="1" applyBorder="1" applyAlignment="1"/>
    <xf numFmtId="0" fontId="2" fillId="1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4" fillId="0" borderId="1" xfId="2" applyNumberFormat="1" applyFont="1" applyFill="1" applyBorder="1" applyAlignment="1"/>
    <xf numFmtId="10" fontId="4" fillId="0" borderId="1" xfId="2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/>
    <xf numFmtId="0" fontId="4" fillId="0" borderId="2" xfId="0" applyFont="1" applyBorder="1" applyAlignment="1"/>
    <xf numFmtId="0" fontId="1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/>
    <xf numFmtId="0" fontId="4" fillId="0" borderId="2" xfId="0" applyFont="1" applyFill="1" applyBorder="1" applyAlignment="1"/>
    <xf numFmtId="0" fontId="2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/>
    <xf numFmtId="10" fontId="2" fillId="3" borderId="2" xfId="2" applyNumberFormat="1" applyFont="1" applyFill="1" applyBorder="1" applyAlignment="1">
      <alignment horizontal="center" vertical="center" wrapText="1"/>
    </xf>
    <xf numFmtId="10" fontId="4" fillId="0" borderId="2" xfId="2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0" fontId="2" fillId="3" borderId="2" xfId="2" applyNumberFormat="1" applyFont="1" applyFill="1" applyBorder="1" applyAlignment="1">
      <alignment horizontal="left" vertical="center" wrapText="1"/>
    </xf>
    <xf numFmtId="10" fontId="2" fillId="4" borderId="2" xfId="2" applyNumberFormat="1" applyFont="1" applyFill="1" applyBorder="1" applyAlignment="1">
      <alignment horizontal="center" vertical="center" wrapText="1"/>
    </xf>
    <xf numFmtId="10" fontId="4" fillId="5" borderId="2" xfId="2" applyNumberFormat="1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10" fontId="2" fillId="0" borderId="2" xfId="2" applyNumberFormat="1" applyFont="1" applyFill="1" applyBorder="1" applyAlignment="1">
      <alignment horizontal="left" vertical="center" wrapText="1"/>
    </xf>
    <xf numFmtId="10" fontId="1" fillId="0" borderId="2" xfId="2" applyNumberFormat="1" applyFont="1" applyFill="1" applyBorder="1" applyAlignment="1"/>
    <xf numFmtId="1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0" fontId="1" fillId="5" borderId="2" xfId="2" applyNumberFormat="1" applyFont="1" applyFill="1" applyBorder="1" applyAlignment="1"/>
    <xf numFmtId="0" fontId="2" fillId="4" borderId="2" xfId="2" applyNumberFormat="1" applyFont="1" applyFill="1" applyBorder="1" applyAlignment="1">
      <alignment horizontal="center" vertical="center" wrapText="1"/>
    </xf>
    <xf numFmtId="0" fontId="1" fillId="5" borderId="2" xfId="2" applyNumberFormat="1" applyFont="1" applyFill="1" applyBorder="1" applyAlignment="1"/>
    <xf numFmtId="0" fontId="5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10" fontId="2" fillId="3" borderId="3" xfId="2" applyNumberFormat="1" applyFont="1" applyFill="1" applyBorder="1" applyAlignment="1">
      <alignment horizontal="left" vertical="center" wrapText="1"/>
    </xf>
    <xf numFmtId="10" fontId="2" fillId="3" borderId="4" xfId="2" applyNumberFormat="1" applyFont="1" applyFill="1" applyBorder="1" applyAlignment="1">
      <alignment horizontal="left" vertical="center" wrapText="1"/>
    </xf>
    <xf numFmtId="10" fontId="2" fillId="3" borderId="3" xfId="2" applyNumberFormat="1" applyFont="1" applyFill="1" applyBorder="1" applyAlignment="1">
      <alignment horizontal="center" vertical="center" wrapText="1"/>
    </xf>
    <xf numFmtId="10" fontId="2" fillId="3" borderId="4" xfId="2" applyNumberFormat="1" applyFont="1" applyFill="1" applyBorder="1" applyAlignment="1">
      <alignment horizontal="center" vertical="center" wrapText="1"/>
    </xf>
    <xf numFmtId="2" fontId="2" fillId="3" borderId="3" xfId="2" applyNumberFormat="1" applyFont="1" applyFill="1" applyBorder="1" applyAlignment="1">
      <alignment horizontal="center" vertical="center" wrapText="1"/>
    </xf>
    <xf numFmtId="2" fontId="2" fillId="3" borderId="4" xfId="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4" fillId="0" borderId="2" xfId="1" applyFont="1" applyBorder="1" applyAlignment="1"/>
    <xf numFmtId="164" fontId="2" fillId="3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/>
    <xf numFmtId="10" fontId="4" fillId="0" borderId="2" xfId="2" applyNumberFormat="1" applyFont="1" applyFill="1" applyBorder="1" applyAlignment="1"/>
    <xf numFmtId="10" fontId="2" fillId="6" borderId="2" xfId="2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10" fontId="2" fillId="6" borderId="2" xfId="2" applyNumberFormat="1" applyFont="1" applyFill="1" applyBorder="1" applyAlignment="1">
      <alignment horizontal="left" vertical="center" wrapText="1"/>
    </xf>
    <xf numFmtId="2" fontId="2" fillId="4" borderId="2" xfId="2" applyNumberFormat="1" applyFont="1" applyFill="1" applyBorder="1" applyAlignment="1">
      <alignment horizontal="center" vertical="center" wrapText="1"/>
    </xf>
    <xf numFmtId="2" fontId="1" fillId="5" borderId="2" xfId="2" applyNumberFormat="1" applyFont="1" applyFill="1" applyBorder="1" applyAlignment="1"/>
    <xf numFmtId="2" fontId="2" fillId="0" borderId="2" xfId="2" applyNumberFormat="1" applyFont="1" applyFill="1" applyBorder="1" applyAlignment="1">
      <alignment horizontal="center" vertical="center" wrapText="1"/>
    </xf>
    <xf numFmtId="2" fontId="1" fillId="0" borderId="2" xfId="2" applyNumberFormat="1" applyFont="1" applyFill="1" applyBorder="1" applyAlignment="1"/>
    <xf numFmtId="10" fontId="2" fillId="0" borderId="3" xfId="2" applyNumberFormat="1" applyFont="1" applyFill="1" applyBorder="1" applyAlignment="1">
      <alignment horizontal="center" vertical="center" wrapText="1"/>
    </xf>
    <xf numFmtId="10" fontId="2" fillId="0" borderId="4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0" fontId="4" fillId="5" borderId="2" xfId="2" applyNumberFormat="1" applyFont="1" applyFill="1" applyBorder="1" applyAlignment="1">
      <alignment horizontal="center" vertical="center"/>
    </xf>
    <xf numFmtId="10" fontId="1" fillId="0" borderId="2" xfId="2" applyNumberFormat="1" applyFont="1" applyFill="1" applyBorder="1" applyAlignment="1">
      <alignment horizontal="center" vertical="center"/>
    </xf>
    <xf numFmtId="10" fontId="2" fillId="5" borderId="2" xfId="2" applyNumberFormat="1" applyFont="1" applyFill="1" applyBorder="1" applyAlignment="1">
      <alignment horizontal="center" vertical="center" wrapText="1"/>
    </xf>
    <xf numFmtId="10" fontId="1" fillId="5" borderId="2" xfId="2" applyNumberFormat="1" applyFont="1" applyFill="1" applyBorder="1" applyAlignment="1">
      <alignment horizontal="center" vertical="center"/>
    </xf>
    <xf numFmtId="10" fontId="4" fillId="0" borderId="2" xfId="2" applyNumberFormat="1" applyFont="1" applyFill="1" applyBorder="1" applyAlignment="1">
      <alignment horizontal="center" vertical="center"/>
    </xf>
    <xf numFmtId="10" fontId="2" fillId="6" borderId="4" xfId="2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/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979"/>
  <sheetViews>
    <sheetView tabSelected="1" view="pageLayout" topLeftCell="A82" zoomScale="40" zoomScaleNormal="85" zoomScalePageLayoutView="40" workbookViewId="0">
      <selection activeCell="K4" sqref="K4:U5"/>
    </sheetView>
  </sheetViews>
  <sheetFormatPr baseColWidth="10" defaultColWidth="12.59765625" defaultRowHeight="15" customHeight="1" x14ac:dyDescent="0.25"/>
  <cols>
    <col min="1" max="1" width="5.5" style="2" customWidth="1"/>
    <col min="2" max="2" width="33" style="2" customWidth="1"/>
    <col min="3" max="3" width="30.59765625" style="2" customWidth="1"/>
    <col min="4" max="4" width="10.19921875" style="2" customWidth="1"/>
    <col min="5" max="5" width="35.09765625" style="2" hidden="1" customWidth="1"/>
    <col min="6" max="6" width="15.69921875" style="2" customWidth="1"/>
    <col min="7" max="7" width="17" style="2" customWidth="1"/>
    <col min="8" max="8" width="15.3984375" style="2" hidden="1" customWidth="1"/>
    <col min="9" max="9" width="10.59765625" style="2" hidden="1" customWidth="1"/>
    <col min="10" max="10" width="20.3984375" style="2" customWidth="1"/>
    <col min="11" max="21" width="8" style="2" customWidth="1"/>
    <col min="22" max="16384" width="12.59765625" style="2"/>
  </cols>
  <sheetData>
    <row r="1" spans="1:21" ht="13.8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ht="67.5" customHeight="1" x14ac:dyDescent="0.25">
      <c r="A2" s="1" t="s">
        <v>1</v>
      </c>
      <c r="B2" s="1" t="s">
        <v>2</v>
      </c>
      <c r="C2" s="44" t="s">
        <v>3</v>
      </c>
      <c r="D2" s="45"/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177</v>
      </c>
      <c r="K2" s="44" t="s">
        <v>9</v>
      </c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20.25" customHeight="1" x14ac:dyDescent="0.25">
      <c r="A3" s="115" t="s">
        <v>10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7"/>
    </row>
    <row r="4" spans="1:21" ht="54" customHeight="1" x14ac:dyDescent="0.25">
      <c r="A4" s="62">
        <v>1</v>
      </c>
      <c r="B4" s="63" t="s">
        <v>11</v>
      </c>
      <c r="C4" s="5" t="s">
        <v>12</v>
      </c>
      <c r="D4" s="62" t="s">
        <v>13</v>
      </c>
      <c r="E4" s="63" t="s">
        <v>14</v>
      </c>
      <c r="F4" s="62" t="s">
        <v>15</v>
      </c>
      <c r="G4" s="62" t="s">
        <v>16</v>
      </c>
      <c r="H4" s="58"/>
      <c r="I4" s="58"/>
      <c r="J4" s="58">
        <v>1</v>
      </c>
      <c r="K4" s="41" t="s">
        <v>160</v>
      </c>
      <c r="L4" s="42"/>
      <c r="M4" s="42"/>
      <c r="N4" s="42"/>
      <c r="O4" s="42"/>
      <c r="P4" s="42"/>
      <c r="Q4" s="42"/>
      <c r="R4" s="42"/>
      <c r="S4" s="42"/>
      <c r="T4" s="42"/>
      <c r="U4" s="43"/>
    </row>
    <row r="5" spans="1:21" ht="48.75" customHeight="1" x14ac:dyDescent="0.25">
      <c r="A5" s="43"/>
      <c r="B5" s="43"/>
      <c r="C5" s="5" t="s">
        <v>17</v>
      </c>
      <c r="D5" s="43"/>
      <c r="E5" s="43"/>
      <c r="F5" s="43"/>
      <c r="G5" s="43"/>
      <c r="H5" s="86"/>
      <c r="I5" s="86"/>
      <c r="J5" s="86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39.75" customHeight="1" x14ac:dyDescent="0.25">
      <c r="A6" s="88">
        <v>2</v>
      </c>
      <c r="B6" s="89" t="s">
        <v>18</v>
      </c>
      <c r="C6" s="6" t="s">
        <v>19</v>
      </c>
      <c r="D6" s="88" t="s">
        <v>13</v>
      </c>
      <c r="E6" s="90" t="s">
        <v>20</v>
      </c>
      <c r="F6" s="91" t="s">
        <v>15</v>
      </c>
      <c r="G6" s="91" t="s">
        <v>21</v>
      </c>
      <c r="H6" s="87">
        <v>8.5999999999999993E-2</v>
      </c>
      <c r="I6" s="87">
        <v>0.13300000000000001</v>
      </c>
      <c r="J6" s="87">
        <v>0.19520000000000001</v>
      </c>
      <c r="K6" s="25" t="s">
        <v>178</v>
      </c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43.5" customHeight="1" x14ac:dyDescent="0.25">
      <c r="A7" s="26"/>
      <c r="B7" s="26"/>
      <c r="C7" s="6" t="s">
        <v>22</v>
      </c>
      <c r="D7" s="26"/>
      <c r="E7" s="26"/>
      <c r="F7" s="26"/>
      <c r="G7" s="26"/>
      <c r="H7" s="53"/>
      <c r="I7" s="53"/>
      <c r="J7" s="53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54" customHeight="1" x14ac:dyDescent="0.25">
      <c r="A8" s="62">
        <v>3</v>
      </c>
      <c r="B8" s="63" t="s">
        <v>23</v>
      </c>
      <c r="C8" s="5" t="s">
        <v>24</v>
      </c>
      <c r="D8" s="62" t="s">
        <v>13</v>
      </c>
      <c r="E8" s="63" t="s">
        <v>25</v>
      </c>
      <c r="F8" s="62" t="s">
        <v>15</v>
      </c>
      <c r="G8" s="62" t="s">
        <v>21</v>
      </c>
      <c r="H8" s="58"/>
      <c r="I8" s="58">
        <v>0.13200000000000001</v>
      </c>
      <c r="J8" s="58">
        <v>0.13389999999999999</v>
      </c>
      <c r="K8" s="41" t="s">
        <v>179</v>
      </c>
      <c r="L8" s="42"/>
      <c r="M8" s="42"/>
      <c r="N8" s="42"/>
      <c r="O8" s="42"/>
      <c r="P8" s="42"/>
      <c r="Q8" s="42"/>
      <c r="R8" s="42"/>
      <c r="S8" s="42"/>
      <c r="T8" s="42"/>
      <c r="U8" s="43"/>
    </row>
    <row r="9" spans="1:21" ht="48.75" customHeight="1" x14ac:dyDescent="0.25">
      <c r="A9" s="43"/>
      <c r="B9" s="43"/>
      <c r="C9" s="5" t="s">
        <v>26</v>
      </c>
      <c r="D9" s="43"/>
      <c r="E9" s="43"/>
      <c r="F9" s="43"/>
      <c r="G9" s="43"/>
      <c r="H9" s="86"/>
      <c r="I9" s="86"/>
      <c r="J9" s="86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ht="39.75" customHeight="1" x14ac:dyDescent="0.25">
      <c r="A10" s="88">
        <v>4</v>
      </c>
      <c r="B10" s="89" t="s">
        <v>27</v>
      </c>
      <c r="C10" s="6" t="s">
        <v>161</v>
      </c>
      <c r="D10" s="88" t="s">
        <v>13</v>
      </c>
      <c r="E10" s="90" t="s">
        <v>28</v>
      </c>
      <c r="F10" s="91" t="s">
        <v>15</v>
      </c>
      <c r="G10" s="91" t="s">
        <v>16</v>
      </c>
      <c r="H10" s="92"/>
      <c r="I10" s="87">
        <v>0.66600000000000004</v>
      </c>
      <c r="J10" s="87">
        <f>87/252</f>
        <v>0.34523809523809523</v>
      </c>
      <c r="K10" s="25" t="s">
        <v>180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43.5" customHeight="1" x14ac:dyDescent="0.25">
      <c r="A11" s="26"/>
      <c r="B11" s="26"/>
      <c r="C11" s="6" t="s">
        <v>29</v>
      </c>
      <c r="D11" s="26"/>
      <c r="E11" s="26"/>
      <c r="F11" s="26"/>
      <c r="G11" s="26"/>
      <c r="H11" s="53"/>
      <c r="I11" s="53"/>
      <c r="J11" s="53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54" customHeight="1" x14ac:dyDescent="0.25">
      <c r="A12" s="62">
        <v>5</v>
      </c>
      <c r="B12" s="63" t="s">
        <v>30</v>
      </c>
      <c r="C12" s="5" t="s">
        <v>31</v>
      </c>
      <c r="D12" s="62" t="s">
        <v>13</v>
      </c>
      <c r="E12" s="63" t="s">
        <v>32</v>
      </c>
      <c r="F12" s="62" t="s">
        <v>15</v>
      </c>
      <c r="G12" s="62" t="s">
        <v>16</v>
      </c>
      <c r="H12" s="58"/>
      <c r="I12" s="58"/>
      <c r="J12" s="58">
        <f>654/1402</f>
        <v>0.46647646219686162</v>
      </c>
      <c r="K12" s="41" t="s">
        <v>163</v>
      </c>
      <c r="L12" s="42"/>
      <c r="M12" s="42"/>
      <c r="N12" s="42"/>
      <c r="O12" s="42"/>
      <c r="P12" s="42"/>
      <c r="Q12" s="42"/>
      <c r="R12" s="42"/>
      <c r="S12" s="42"/>
      <c r="T12" s="42"/>
      <c r="U12" s="43"/>
    </row>
    <row r="13" spans="1:21" ht="48.75" customHeight="1" x14ac:dyDescent="0.25">
      <c r="A13" s="43"/>
      <c r="B13" s="43"/>
      <c r="C13" s="5" t="s">
        <v>33</v>
      </c>
      <c r="D13" s="43"/>
      <c r="E13" s="43"/>
      <c r="F13" s="43"/>
      <c r="G13" s="43"/>
      <c r="H13" s="86"/>
      <c r="I13" s="86"/>
      <c r="J13" s="86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ht="54" customHeight="1" x14ac:dyDescent="0.25">
      <c r="A14" s="88">
        <v>6</v>
      </c>
      <c r="B14" s="89" t="s">
        <v>35</v>
      </c>
      <c r="C14" s="16" t="s">
        <v>36</v>
      </c>
      <c r="D14" s="88" t="s">
        <v>13</v>
      </c>
      <c r="E14" s="89" t="s">
        <v>37</v>
      </c>
      <c r="F14" s="88" t="s">
        <v>15</v>
      </c>
      <c r="G14" s="88" t="s">
        <v>21</v>
      </c>
      <c r="H14" s="105"/>
      <c r="I14" s="105">
        <v>0.16869999999999999</v>
      </c>
      <c r="J14" s="105">
        <v>0.37240000000000001</v>
      </c>
      <c r="K14" s="25" t="s">
        <v>181</v>
      </c>
      <c r="L14" s="34"/>
      <c r="M14" s="34"/>
      <c r="N14" s="34"/>
      <c r="O14" s="34"/>
      <c r="P14" s="34"/>
      <c r="Q14" s="34"/>
      <c r="R14" s="34"/>
      <c r="S14" s="34"/>
      <c r="T14" s="34"/>
      <c r="U14" s="26"/>
    </row>
    <row r="15" spans="1:21" ht="48.75" customHeight="1" x14ac:dyDescent="0.25">
      <c r="A15" s="26"/>
      <c r="B15" s="26"/>
      <c r="C15" s="16" t="s">
        <v>38</v>
      </c>
      <c r="D15" s="26"/>
      <c r="E15" s="26"/>
      <c r="F15" s="26"/>
      <c r="G15" s="26"/>
      <c r="H15" s="53"/>
      <c r="I15" s="53"/>
      <c r="J15" s="5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54" customHeight="1" x14ac:dyDescent="0.25">
      <c r="A16" s="62">
        <v>7</v>
      </c>
      <c r="B16" s="63" t="s">
        <v>40</v>
      </c>
      <c r="C16" s="12" t="s">
        <v>41</v>
      </c>
      <c r="D16" s="62" t="s">
        <v>13</v>
      </c>
      <c r="E16" s="63" t="s">
        <v>42</v>
      </c>
      <c r="F16" s="62" t="s">
        <v>15</v>
      </c>
      <c r="G16" s="62" t="s">
        <v>21</v>
      </c>
      <c r="H16" s="58"/>
      <c r="I16" s="58"/>
      <c r="J16" s="58">
        <f>451/879</f>
        <v>0.5130830489192264</v>
      </c>
      <c r="K16" s="41" t="s">
        <v>175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48.75" customHeight="1" x14ac:dyDescent="0.25">
      <c r="A17" s="42"/>
      <c r="B17" s="42"/>
      <c r="C17" s="12" t="s">
        <v>39</v>
      </c>
      <c r="D17" s="42"/>
      <c r="E17" s="42"/>
      <c r="F17" s="42"/>
      <c r="G17" s="42"/>
      <c r="H17" s="57"/>
      <c r="I17" s="57"/>
      <c r="J17" s="57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75" customHeight="1" x14ac:dyDescent="0.25">
      <c r="A18" s="88">
        <v>8</v>
      </c>
      <c r="B18" s="89" t="s">
        <v>43</v>
      </c>
      <c r="C18" s="6" t="s">
        <v>44</v>
      </c>
      <c r="D18" s="88" t="s">
        <v>13</v>
      </c>
      <c r="E18" s="90" t="s">
        <v>45</v>
      </c>
      <c r="F18" s="91" t="s">
        <v>15</v>
      </c>
      <c r="G18" s="91" t="s">
        <v>21</v>
      </c>
      <c r="H18" s="92"/>
      <c r="I18" s="87"/>
      <c r="J18" s="87">
        <f>J6</f>
        <v>0.19520000000000001</v>
      </c>
      <c r="K18" s="25" t="s">
        <v>162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43.5" customHeight="1" x14ac:dyDescent="0.25">
      <c r="A19" s="26"/>
      <c r="B19" s="26"/>
      <c r="C19" s="6" t="s">
        <v>22</v>
      </c>
      <c r="D19" s="26"/>
      <c r="E19" s="26"/>
      <c r="F19" s="26"/>
      <c r="G19" s="26"/>
      <c r="H19" s="53"/>
      <c r="I19" s="53"/>
      <c r="J19" s="53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52.5" customHeight="1" x14ac:dyDescent="0.25">
      <c r="A20" s="10"/>
      <c r="B20" s="10"/>
      <c r="C20" s="19"/>
      <c r="D20" s="10"/>
      <c r="E20" s="10"/>
      <c r="F20" s="10"/>
      <c r="G20" s="10"/>
      <c r="H20" s="20"/>
      <c r="I20" s="20"/>
      <c r="J20" s="2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20.25" customHeight="1" x14ac:dyDescent="0.25">
      <c r="A21" s="115" t="s">
        <v>46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</row>
    <row r="22" spans="1:21" ht="54" customHeight="1" x14ac:dyDescent="0.25">
      <c r="A22" s="62">
        <v>9</v>
      </c>
      <c r="B22" s="63" t="s">
        <v>47</v>
      </c>
      <c r="C22" s="5" t="s">
        <v>39</v>
      </c>
      <c r="D22" s="62"/>
      <c r="E22" s="63" t="s">
        <v>48</v>
      </c>
      <c r="F22" s="62" t="s">
        <v>49</v>
      </c>
      <c r="G22" s="62" t="s">
        <v>34</v>
      </c>
      <c r="H22" s="58"/>
      <c r="I22" s="58">
        <v>9.4E-2</v>
      </c>
      <c r="J22" s="58">
        <v>0.19109999999999999</v>
      </c>
      <c r="K22" s="41" t="s">
        <v>183</v>
      </c>
      <c r="L22" s="42"/>
      <c r="M22" s="42"/>
      <c r="N22" s="42"/>
      <c r="O22" s="42"/>
      <c r="P22" s="42"/>
      <c r="Q22" s="42"/>
      <c r="R22" s="42"/>
      <c r="S22" s="42"/>
      <c r="T22" s="42"/>
      <c r="U22" s="43"/>
    </row>
    <row r="23" spans="1:21" ht="48.75" customHeight="1" x14ac:dyDescent="0.25">
      <c r="A23" s="43"/>
      <c r="B23" s="43"/>
      <c r="C23" s="5" t="s">
        <v>50</v>
      </c>
      <c r="D23" s="43"/>
      <c r="E23" s="43"/>
      <c r="F23" s="43"/>
      <c r="G23" s="43"/>
      <c r="H23" s="107"/>
      <c r="I23" s="107"/>
      <c r="J23" s="107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39.75" customHeight="1" x14ac:dyDescent="0.25">
      <c r="A24" s="62">
        <v>10</v>
      </c>
      <c r="B24" s="89" t="s">
        <v>51</v>
      </c>
      <c r="C24" s="13" t="s">
        <v>52</v>
      </c>
      <c r="D24" s="88" t="s">
        <v>13</v>
      </c>
      <c r="E24" s="90" t="s">
        <v>53</v>
      </c>
      <c r="F24" s="91" t="s">
        <v>15</v>
      </c>
      <c r="G24" s="91" t="s">
        <v>21</v>
      </c>
      <c r="H24" s="87"/>
      <c r="I24" s="87"/>
      <c r="J24" s="87">
        <v>1</v>
      </c>
      <c r="K24" s="25" t="s">
        <v>184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43.5" customHeight="1" x14ac:dyDescent="0.25">
      <c r="A25" s="43"/>
      <c r="B25" s="26"/>
      <c r="C25" s="13" t="s">
        <v>54</v>
      </c>
      <c r="D25" s="26"/>
      <c r="E25" s="26"/>
      <c r="F25" s="26"/>
      <c r="G25" s="26"/>
      <c r="H25" s="103"/>
      <c r="I25" s="103"/>
      <c r="J25" s="103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54" customHeight="1" x14ac:dyDescent="0.25">
      <c r="A26" s="62">
        <v>11</v>
      </c>
      <c r="B26" s="63" t="s">
        <v>55</v>
      </c>
      <c r="C26" s="12" t="s">
        <v>56</v>
      </c>
      <c r="D26" s="62" t="s">
        <v>13</v>
      </c>
      <c r="E26" s="63" t="s">
        <v>57</v>
      </c>
      <c r="F26" s="62" t="s">
        <v>15</v>
      </c>
      <c r="G26" s="62" t="s">
        <v>21</v>
      </c>
      <c r="H26" s="58"/>
      <c r="I26" s="58"/>
      <c r="J26" s="58">
        <v>1</v>
      </c>
      <c r="K26" s="41" t="s">
        <v>164</v>
      </c>
      <c r="L26" s="42"/>
      <c r="M26" s="42"/>
      <c r="N26" s="42"/>
      <c r="O26" s="42"/>
      <c r="P26" s="42"/>
      <c r="Q26" s="42"/>
      <c r="R26" s="42"/>
      <c r="S26" s="42"/>
      <c r="T26" s="42"/>
      <c r="U26" s="43"/>
    </row>
    <row r="27" spans="1:21" ht="48.75" customHeight="1" x14ac:dyDescent="0.25">
      <c r="A27" s="43"/>
      <c r="B27" s="43"/>
      <c r="C27" s="12" t="s">
        <v>54</v>
      </c>
      <c r="D27" s="43"/>
      <c r="E27" s="43"/>
      <c r="F27" s="43"/>
      <c r="G27" s="43"/>
      <c r="H27" s="107"/>
      <c r="I27" s="107"/>
      <c r="J27" s="10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39.75" customHeight="1" x14ac:dyDescent="0.25">
      <c r="A28" s="88">
        <v>12</v>
      </c>
      <c r="B28" s="89" t="s">
        <v>58</v>
      </c>
      <c r="C28" s="6" t="s">
        <v>59</v>
      </c>
      <c r="D28" s="88" t="s">
        <v>13</v>
      </c>
      <c r="E28" s="90" t="s">
        <v>60</v>
      </c>
      <c r="F28" s="91" t="s">
        <v>15</v>
      </c>
      <c r="G28" s="91" t="s">
        <v>21</v>
      </c>
      <c r="H28" s="87"/>
      <c r="I28" s="87"/>
      <c r="J28" s="87">
        <f>1-2/46</f>
        <v>0.95652173913043481</v>
      </c>
      <c r="K28" s="25" t="s">
        <v>185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43.5" customHeight="1" x14ac:dyDescent="0.25">
      <c r="A29" s="26"/>
      <c r="B29" s="26"/>
      <c r="C29" s="6" t="s">
        <v>54</v>
      </c>
      <c r="D29" s="26"/>
      <c r="E29" s="26"/>
      <c r="F29" s="26"/>
      <c r="G29" s="26"/>
      <c r="H29" s="103"/>
      <c r="I29" s="103"/>
      <c r="J29" s="103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39.75" customHeight="1" x14ac:dyDescent="0.25">
      <c r="A30" s="62">
        <v>13</v>
      </c>
      <c r="B30" s="63" t="s">
        <v>62</v>
      </c>
      <c r="C30" s="15" t="s">
        <v>63</v>
      </c>
      <c r="D30" s="62" t="s">
        <v>13</v>
      </c>
      <c r="E30" s="63" t="s">
        <v>64</v>
      </c>
      <c r="F30" s="62" t="s">
        <v>15</v>
      </c>
      <c r="G30" s="62" t="s">
        <v>21</v>
      </c>
      <c r="H30" s="58"/>
      <c r="I30" s="58"/>
      <c r="J30" s="58">
        <v>0.73009999999999997</v>
      </c>
      <c r="K30" s="41" t="s">
        <v>183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t="50.25" customHeight="1" x14ac:dyDescent="0.25">
      <c r="A31" s="43"/>
      <c r="B31" s="43"/>
      <c r="C31" s="15" t="s">
        <v>65</v>
      </c>
      <c r="D31" s="43"/>
      <c r="E31" s="43"/>
      <c r="F31" s="43"/>
      <c r="G31" s="43"/>
      <c r="H31" s="107"/>
      <c r="I31" s="107"/>
      <c r="J31" s="107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54" customHeight="1" x14ac:dyDescent="0.25">
      <c r="A32" s="88">
        <v>14</v>
      </c>
      <c r="B32" s="89" t="s">
        <v>66</v>
      </c>
      <c r="C32" s="16" t="s">
        <v>67</v>
      </c>
      <c r="D32" s="88" t="s">
        <v>13</v>
      </c>
      <c r="E32" s="89" t="s">
        <v>68</v>
      </c>
      <c r="F32" s="88" t="s">
        <v>15</v>
      </c>
      <c r="G32" s="88" t="s">
        <v>21</v>
      </c>
      <c r="H32" s="105"/>
      <c r="I32" s="105"/>
      <c r="J32" s="105">
        <f>1-J30</f>
        <v>0.26990000000000003</v>
      </c>
      <c r="K32" s="25" t="s">
        <v>186</v>
      </c>
      <c r="L32" s="34"/>
      <c r="M32" s="34"/>
      <c r="N32" s="34"/>
      <c r="O32" s="34"/>
      <c r="P32" s="34"/>
      <c r="Q32" s="34"/>
      <c r="R32" s="34"/>
      <c r="S32" s="34"/>
      <c r="T32" s="34"/>
      <c r="U32" s="26"/>
    </row>
    <row r="33" spans="1:21" ht="48.75" customHeight="1" x14ac:dyDescent="0.25">
      <c r="A33" s="26"/>
      <c r="B33" s="26"/>
      <c r="C33" s="16" t="s">
        <v>61</v>
      </c>
      <c r="D33" s="26"/>
      <c r="E33" s="26"/>
      <c r="F33" s="26"/>
      <c r="G33" s="26"/>
      <c r="H33" s="103"/>
      <c r="I33" s="103"/>
      <c r="J33" s="103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45.75" customHeight="1" x14ac:dyDescent="0.25">
      <c r="A34" s="62">
        <v>15</v>
      </c>
      <c r="B34" s="63" t="s">
        <v>69</v>
      </c>
      <c r="C34" s="15" t="s">
        <v>70</v>
      </c>
      <c r="D34" s="62" t="s">
        <v>13</v>
      </c>
      <c r="E34" s="63" t="s">
        <v>71</v>
      </c>
      <c r="F34" s="62" t="s">
        <v>15</v>
      </c>
      <c r="G34" s="62" t="s">
        <v>21</v>
      </c>
      <c r="H34" s="58"/>
      <c r="I34" s="58"/>
      <c r="J34" s="58">
        <f>24/46</f>
        <v>0.52173913043478259</v>
      </c>
      <c r="K34" s="41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43.5" customHeight="1" x14ac:dyDescent="0.25">
      <c r="A35" s="43"/>
      <c r="B35" s="43"/>
      <c r="C35" s="15" t="s">
        <v>72</v>
      </c>
      <c r="D35" s="43"/>
      <c r="E35" s="43"/>
      <c r="F35" s="43"/>
      <c r="G35" s="43"/>
      <c r="H35" s="107"/>
      <c r="I35" s="107"/>
      <c r="J35" s="107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t="54" customHeight="1" x14ac:dyDescent="0.25">
      <c r="A36" s="62">
        <v>16</v>
      </c>
      <c r="B36" s="63" t="s">
        <v>73</v>
      </c>
      <c r="C36" s="17" t="s">
        <v>74</v>
      </c>
      <c r="D36" s="62" t="s">
        <v>13</v>
      </c>
      <c r="E36" s="63" t="s">
        <v>75</v>
      </c>
      <c r="F36" s="62" t="s">
        <v>15</v>
      </c>
      <c r="G36" s="62" t="s">
        <v>21</v>
      </c>
      <c r="H36" s="58"/>
      <c r="I36" s="58"/>
      <c r="J36" s="58">
        <f>19/46</f>
        <v>0.41304347826086957</v>
      </c>
      <c r="K36" s="41"/>
      <c r="L36" s="42"/>
      <c r="M36" s="42"/>
      <c r="N36" s="42"/>
      <c r="O36" s="42"/>
      <c r="P36" s="42"/>
      <c r="Q36" s="42"/>
      <c r="R36" s="42"/>
      <c r="S36" s="42"/>
      <c r="T36" s="42"/>
      <c r="U36" s="43"/>
    </row>
    <row r="37" spans="1:21" ht="48.75" customHeight="1" x14ac:dyDescent="0.25">
      <c r="A37" s="43"/>
      <c r="B37" s="43"/>
      <c r="C37" s="17" t="s">
        <v>72</v>
      </c>
      <c r="D37" s="43"/>
      <c r="E37" s="43"/>
      <c r="F37" s="43"/>
      <c r="G37" s="43"/>
      <c r="H37" s="107"/>
      <c r="I37" s="107"/>
      <c r="J37" s="107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ht="48.75" customHeight="1" x14ac:dyDescent="0.25">
      <c r="A38" s="10"/>
      <c r="B38" s="10"/>
      <c r="C38" s="19"/>
      <c r="D38" s="10"/>
      <c r="E38" s="10"/>
      <c r="F38" s="10"/>
      <c r="G38" s="10"/>
      <c r="H38" s="21"/>
      <c r="I38" s="21"/>
      <c r="J38" s="21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9.75" customHeight="1" x14ac:dyDescent="0.25">
      <c r="A39" s="111">
        <v>17</v>
      </c>
      <c r="B39" s="112" t="s">
        <v>76</v>
      </c>
      <c r="C39" s="18" t="s">
        <v>77</v>
      </c>
      <c r="D39" s="111" t="s">
        <v>13</v>
      </c>
      <c r="E39" s="113" t="s">
        <v>78</v>
      </c>
      <c r="F39" s="114" t="s">
        <v>15</v>
      </c>
      <c r="G39" s="114" t="s">
        <v>21</v>
      </c>
      <c r="H39" s="108"/>
      <c r="I39" s="108"/>
      <c r="J39" s="108">
        <v>0.3261</v>
      </c>
      <c r="K39" s="109"/>
      <c r="L39" s="110"/>
      <c r="M39" s="110"/>
      <c r="N39" s="110"/>
      <c r="O39" s="110"/>
      <c r="P39" s="110"/>
      <c r="Q39" s="110"/>
      <c r="R39" s="110"/>
      <c r="S39" s="110"/>
      <c r="T39" s="110"/>
      <c r="U39" s="110"/>
    </row>
    <row r="40" spans="1:21" ht="43.5" customHeight="1" x14ac:dyDescent="0.25">
      <c r="A40" s="26"/>
      <c r="B40" s="26"/>
      <c r="C40" s="13" t="s">
        <v>72</v>
      </c>
      <c r="D40" s="26"/>
      <c r="E40" s="26"/>
      <c r="F40" s="26"/>
      <c r="G40" s="26"/>
      <c r="H40" s="103"/>
      <c r="I40" s="103"/>
      <c r="J40" s="103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54" customHeight="1" x14ac:dyDescent="0.25">
      <c r="A41" s="62">
        <v>18</v>
      </c>
      <c r="B41" s="63" t="s">
        <v>79</v>
      </c>
      <c r="C41" s="12" t="s">
        <v>80</v>
      </c>
      <c r="D41" s="62" t="s">
        <v>13</v>
      </c>
      <c r="E41" s="63" t="s">
        <v>81</v>
      </c>
      <c r="F41" s="62" t="s">
        <v>15</v>
      </c>
      <c r="G41" s="62" t="s">
        <v>21</v>
      </c>
      <c r="H41" s="58"/>
      <c r="I41" s="58"/>
      <c r="J41" s="58">
        <v>0.86960000000000004</v>
      </c>
      <c r="K41" s="41"/>
      <c r="L41" s="42"/>
      <c r="M41" s="42"/>
      <c r="N41" s="42"/>
      <c r="O41" s="42"/>
      <c r="P41" s="42"/>
      <c r="Q41" s="42"/>
      <c r="R41" s="42"/>
      <c r="S41" s="42"/>
      <c r="T41" s="42"/>
      <c r="U41" s="43"/>
    </row>
    <row r="42" spans="1:21" ht="48.75" customHeight="1" x14ac:dyDescent="0.25">
      <c r="A42" s="43"/>
      <c r="B42" s="43"/>
      <c r="C42" s="12" t="s">
        <v>61</v>
      </c>
      <c r="D42" s="43"/>
      <c r="E42" s="43"/>
      <c r="F42" s="43"/>
      <c r="G42" s="43"/>
      <c r="H42" s="107"/>
      <c r="I42" s="107"/>
      <c r="J42" s="107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t="54" customHeight="1" x14ac:dyDescent="0.25">
      <c r="A43" s="88">
        <v>19</v>
      </c>
      <c r="B43" s="89" t="s">
        <v>82</v>
      </c>
      <c r="C43" s="16" t="s">
        <v>83</v>
      </c>
      <c r="D43" s="88" t="s">
        <v>13</v>
      </c>
      <c r="E43" s="89" t="s">
        <v>84</v>
      </c>
      <c r="F43" s="88" t="s">
        <v>15</v>
      </c>
      <c r="G43" s="88" t="s">
        <v>21</v>
      </c>
      <c r="H43" s="105"/>
      <c r="I43" s="105"/>
      <c r="J43" s="105">
        <v>1</v>
      </c>
      <c r="K43" s="25" t="s">
        <v>165</v>
      </c>
      <c r="L43" s="34"/>
      <c r="M43" s="34"/>
      <c r="N43" s="34"/>
      <c r="O43" s="34"/>
      <c r="P43" s="34"/>
      <c r="Q43" s="34"/>
      <c r="R43" s="34"/>
      <c r="S43" s="34"/>
      <c r="T43" s="34"/>
      <c r="U43" s="26"/>
    </row>
    <row r="44" spans="1:21" ht="48.75" customHeight="1" x14ac:dyDescent="0.25">
      <c r="A44" s="26"/>
      <c r="B44" s="26"/>
      <c r="C44" s="16" t="s">
        <v>61</v>
      </c>
      <c r="D44" s="26"/>
      <c r="E44" s="26"/>
      <c r="F44" s="26"/>
      <c r="G44" s="26"/>
      <c r="H44" s="103"/>
      <c r="I44" s="103"/>
      <c r="J44" s="103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23.25" customHeight="1" x14ac:dyDescent="0.25">
      <c r="A45" s="81" t="s">
        <v>85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ht="54" customHeight="1" x14ac:dyDescent="0.25">
      <c r="A46" s="62">
        <v>20</v>
      </c>
      <c r="B46" s="63" t="s">
        <v>86</v>
      </c>
      <c r="C46" s="11" t="s">
        <v>172</v>
      </c>
      <c r="D46" s="62" t="s">
        <v>13</v>
      </c>
      <c r="E46" s="63" t="s">
        <v>87</v>
      </c>
      <c r="F46" s="62" t="s">
        <v>15</v>
      </c>
      <c r="G46" s="62" t="s">
        <v>16</v>
      </c>
      <c r="H46" s="58"/>
      <c r="I46" s="58"/>
      <c r="J46" s="58">
        <f>88/130</f>
        <v>0.67692307692307696</v>
      </c>
      <c r="K46" s="41" t="s">
        <v>166</v>
      </c>
      <c r="L46" s="42"/>
      <c r="M46" s="42"/>
      <c r="N46" s="42"/>
      <c r="O46" s="42"/>
      <c r="P46" s="42"/>
      <c r="Q46" s="42"/>
      <c r="R46" s="42"/>
      <c r="S46" s="42"/>
      <c r="T46" s="42"/>
      <c r="U46" s="43"/>
    </row>
    <row r="47" spans="1:21" ht="48.75" customHeight="1" x14ac:dyDescent="0.25">
      <c r="A47" s="43"/>
      <c r="B47" s="43"/>
      <c r="C47" s="11" t="s">
        <v>173</v>
      </c>
      <c r="D47" s="43"/>
      <c r="E47" s="43"/>
      <c r="F47" s="43"/>
      <c r="G47" s="43"/>
      <c r="H47" s="107"/>
      <c r="I47" s="107"/>
      <c r="J47" s="107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t="39.75" customHeight="1" x14ac:dyDescent="0.25">
      <c r="A48" s="88">
        <v>21</v>
      </c>
      <c r="B48" s="89" t="s">
        <v>88</v>
      </c>
      <c r="C48" s="6" t="s">
        <v>89</v>
      </c>
      <c r="D48" s="88" t="s">
        <v>13</v>
      </c>
      <c r="E48" s="90" t="s">
        <v>90</v>
      </c>
      <c r="F48" s="91" t="s">
        <v>15</v>
      </c>
      <c r="G48" s="91" t="s">
        <v>21</v>
      </c>
      <c r="H48" s="87"/>
      <c r="I48" s="87"/>
      <c r="J48" s="87">
        <f>147/879</f>
        <v>0.16723549488054607</v>
      </c>
      <c r="K48" s="25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ht="43.5" customHeight="1" x14ac:dyDescent="0.25">
      <c r="A49" s="34"/>
      <c r="B49" s="34"/>
      <c r="C49" s="6" t="s">
        <v>22</v>
      </c>
      <c r="D49" s="34"/>
      <c r="E49" s="34"/>
      <c r="F49" s="34"/>
      <c r="G49" s="34"/>
      <c r="H49" s="106"/>
      <c r="I49" s="106"/>
      <c r="J49" s="106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ht="54" customHeight="1" x14ac:dyDescent="0.25">
      <c r="A50" s="62">
        <v>22</v>
      </c>
      <c r="B50" s="63" t="s">
        <v>91</v>
      </c>
      <c r="C50" s="5" t="s">
        <v>92</v>
      </c>
      <c r="D50" s="62" t="s">
        <v>13</v>
      </c>
      <c r="E50" s="63" t="s">
        <v>93</v>
      </c>
      <c r="F50" s="62" t="s">
        <v>15</v>
      </c>
      <c r="G50" s="62" t="s">
        <v>21</v>
      </c>
      <c r="H50" s="58"/>
      <c r="I50" s="58"/>
      <c r="J50" s="58">
        <f>96/879</f>
        <v>0.10921501706484642</v>
      </c>
      <c r="K50" s="41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1:21" ht="48.75" customHeight="1" x14ac:dyDescent="0.25">
      <c r="A51" s="42"/>
      <c r="B51" s="42"/>
      <c r="C51" s="5" t="s">
        <v>22</v>
      </c>
      <c r="D51" s="42"/>
      <c r="E51" s="42"/>
      <c r="F51" s="42"/>
      <c r="G51" s="42"/>
      <c r="H51" s="104"/>
      <c r="I51" s="104"/>
      <c r="J51" s="104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1:21" ht="39.75" customHeight="1" x14ac:dyDescent="0.25">
      <c r="A52" s="88">
        <v>23</v>
      </c>
      <c r="B52" s="89" t="s">
        <v>94</v>
      </c>
      <c r="C52" s="6" t="s">
        <v>95</v>
      </c>
      <c r="D52" s="88" t="s">
        <v>13</v>
      </c>
      <c r="E52" s="90" t="s">
        <v>96</v>
      </c>
      <c r="F52" s="91" t="s">
        <v>15</v>
      </c>
      <c r="G52" s="91" t="s">
        <v>34</v>
      </c>
      <c r="H52" s="87"/>
      <c r="I52" s="87"/>
      <c r="J52" s="87">
        <v>0.55659999999999998</v>
      </c>
      <c r="K52" s="25" t="s">
        <v>168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43.5" customHeight="1" x14ac:dyDescent="0.25">
      <c r="A53" s="26"/>
      <c r="B53" s="26"/>
      <c r="C53" s="6" t="s">
        <v>97</v>
      </c>
      <c r="D53" s="26"/>
      <c r="E53" s="26"/>
      <c r="F53" s="26"/>
      <c r="G53" s="26"/>
      <c r="H53" s="103"/>
      <c r="I53" s="103"/>
      <c r="J53" s="103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54" customHeight="1" x14ac:dyDescent="0.25">
      <c r="A54" s="99">
        <v>24</v>
      </c>
      <c r="B54" s="101" t="s">
        <v>98</v>
      </c>
      <c r="C54" s="5" t="s">
        <v>99</v>
      </c>
      <c r="D54" s="99" t="s">
        <v>13</v>
      </c>
      <c r="E54" s="101" t="s">
        <v>100</v>
      </c>
      <c r="F54" s="99" t="s">
        <v>15</v>
      </c>
      <c r="G54" s="99" t="s">
        <v>21</v>
      </c>
      <c r="H54" s="97"/>
      <c r="I54" s="97"/>
      <c r="J54" s="97">
        <f>291/879</f>
        <v>0.33105802047781568</v>
      </c>
      <c r="K54" s="28" t="s">
        <v>167</v>
      </c>
      <c r="L54" s="29"/>
      <c r="M54" s="29"/>
      <c r="N54" s="29"/>
      <c r="O54" s="29"/>
      <c r="P54" s="29"/>
      <c r="Q54" s="29"/>
      <c r="R54" s="29"/>
      <c r="S54" s="29"/>
      <c r="T54" s="29"/>
      <c r="U54" s="30"/>
    </row>
    <row r="55" spans="1:21" ht="48.75" customHeight="1" x14ac:dyDescent="0.25">
      <c r="A55" s="100"/>
      <c r="B55" s="102"/>
      <c r="C55" s="5" t="s">
        <v>39</v>
      </c>
      <c r="D55" s="100"/>
      <c r="E55" s="102"/>
      <c r="F55" s="100"/>
      <c r="G55" s="100"/>
      <c r="H55" s="98"/>
      <c r="I55" s="98"/>
      <c r="J55" s="98"/>
      <c r="K55" s="31"/>
      <c r="L55" s="32"/>
      <c r="M55" s="32"/>
      <c r="N55" s="32"/>
      <c r="O55" s="32"/>
      <c r="P55" s="32"/>
      <c r="Q55" s="32"/>
      <c r="R55" s="32"/>
      <c r="S55" s="32"/>
      <c r="T55" s="32"/>
      <c r="U55" s="33"/>
    </row>
    <row r="56" spans="1:21" ht="48.75" customHeight="1" x14ac:dyDescent="0.25">
      <c r="A56" s="10"/>
      <c r="B56" s="10"/>
      <c r="C56" s="19"/>
      <c r="D56" s="10"/>
      <c r="E56" s="10"/>
      <c r="F56" s="10"/>
      <c r="G56" s="10"/>
      <c r="H56" s="21"/>
      <c r="I56" s="21"/>
      <c r="J56" s="21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ht="21.75" customHeight="1" x14ac:dyDescent="0.25">
      <c r="A57" s="81" t="s">
        <v>101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ht="54" customHeight="1" x14ac:dyDescent="0.25">
      <c r="A58" s="99">
        <v>25</v>
      </c>
      <c r="B58" s="101" t="s">
        <v>102</v>
      </c>
      <c r="C58" s="5" t="s">
        <v>103</v>
      </c>
      <c r="D58" s="99" t="s">
        <v>13</v>
      </c>
      <c r="E58" s="101" t="s">
        <v>104</v>
      </c>
      <c r="F58" s="99" t="s">
        <v>15</v>
      </c>
      <c r="G58" s="99" t="s">
        <v>21</v>
      </c>
      <c r="H58" s="97"/>
      <c r="I58" s="97"/>
      <c r="J58" s="97">
        <f>155/189</f>
        <v>0.82010582010582012</v>
      </c>
      <c r="K58" s="28" t="s">
        <v>169</v>
      </c>
      <c r="L58" s="29"/>
      <c r="M58" s="29"/>
      <c r="N58" s="29"/>
      <c r="O58" s="29"/>
      <c r="P58" s="29"/>
      <c r="Q58" s="29"/>
      <c r="R58" s="29"/>
      <c r="S58" s="29"/>
      <c r="T58" s="29"/>
      <c r="U58" s="30"/>
    </row>
    <row r="59" spans="1:21" ht="48.75" customHeight="1" x14ac:dyDescent="0.25">
      <c r="A59" s="100"/>
      <c r="B59" s="102"/>
      <c r="C59" s="5" t="s">
        <v>22</v>
      </c>
      <c r="D59" s="100"/>
      <c r="E59" s="102"/>
      <c r="F59" s="100"/>
      <c r="G59" s="100"/>
      <c r="H59" s="98"/>
      <c r="I59" s="98"/>
      <c r="J59" s="98"/>
      <c r="K59" s="31"/>
      <c r="L59" s="32"/>
      <c r="M59" s="32"/>
      <c r="N59" s="32"/>
      <c r="O59" s="32"/>
      <c r="P59" s="32"/>
      <c r="Q59" s="32"/>
      <c r="R59" s="32"/>
      <c r="S59" s="32"/>
      <c r="T59" s="32"/>
      <c r="U59" s="33"/>
    </row>
    <row r="60" spans="1:21" ht="39.75" customHeight="1" x14ac:dyDescent="0.25">
      <c r="A60" s="88">
        <v>16</v>
      </c>
      <c r="B60" s="89" t="s">
        <v>105</v>
      </c>
      <c r="C60" s="6" t="s">
        <v>106</v>
      </c>
      <c r="D60" s="88" t="s">
        <v>13</v>
      </c>
      <c r="E60" s="90" t="s">
        <v>107</v>
      </c>
      <c r="F60" s="91" t="s">
        <v>15</v>
      </c>
      <c r="G60" s="91" t="s">
        <v>21</v>
      </c>
      <c r="H60" s="92"/>
      <c r="I60" s="87"/>
      <c r="J60" s="87">
        <v>1</v>
      </c>
      <c r="K60" s="25" t="s">
        <v>170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43.5" customHeight="1" x14ac:dyDescent="0.25">
      <c r="A61" s="26"/>
      <c r="B61" s="26"/>
      <c r="C61" s="6" t="s">
        <v>108</v>
      </c>
      <c r="D61" s="26"/>
      <c r="E61" s="26"/>
      <c r="F61" s="26"/>
      <c r="G61" s="26"/>
      <c r="H61" s="53"/>
      <c r="I61" s="53"/>
      <c r="J61" s="53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 ht="54" customHeight="1" x14ac:dyDescent="0.25">
      <c r="A62" s="99">
        <v>27</v>
      </c>
      <c r="B62" s="101" t="s">
        <v>109</v>
      </c>
      <c r="C62" s="12" t="s">
        <v>110</v>
      </c>
      <c r="D62" s="99" t="s">
        <v>13</v>
      </c>
      <c r="E62" s="101" t="s">
        <v>111</v>
      </c>
      <c r="F62" s="99" t="s">
        <v>15</v>
      </c>
      <c r="G62" s="99" t="s">
        <v>21</v>
      </c>
      <c r="H62" s="97"/>
      <c r="I62" s="97"/>
      <c r="J62" s="97">
        <f>10/46</f>
        <v>0.21739130434782608</v>
      </c>
      <c r="K62" s="28"/>
      <c r="L62" s="29"/>
      <c r="M62" s="29"/>
      <c r="N62" s="29"/>
      <c r="O62" s="29"/>
      <c r="P62" s="29"/>
      <c r="Q62" s="29"/>
      <c r="R62" s="29"/>
      <c r="S62" s="29"/>
      <c r="T62" s="29"/>
      <c r="U62" s="30"/>
    </row>
    <row r="63" spans="1:21" ht="48.75" customHeight="1" x14ac:dyDescent="0.25">
      <c r="A63" s="100"/>
      <c r="B63" s="102"/>
      <c r="C63" s="12" t="s">
        <v>112</v>
      </c>
      <c r="D63" s="100"/>
      <c r="E63" s="102"/>
      <c r="F63" s="100"/>
      <c r="G63" s="100"/>
      <c r="H63" s="98"/>
      <c r="I63" s="98"/>
      <c r="J63" s="98"/>
      <c r="K63" s="31"/>
      <c r="L63" s="32"/>
      <c r="M63" s="32"/>
      <c r="N63" s="32"/>
      <c r="O63" s="32"/>
      <c r="P63" s="32"/>
      <c r="Q63" s="32"/>
      <c r="R63" s="32"/>
      <c r="S63" s="32"/>
      <c r="T63" s="32"/>
      <c r="U63" s="33"/>
    </row>
    <row r="64" spans="1:21" ht="27.75" customHeight="1" x14ac:dyDescent="0.25">
      <c r="A64" s="54">
        <v>28</v>
      </c>
      <c r="B64" s="55" t="s">
        <v>113</v>
      </c>
      <c r="C64" s="55" t="s">
        <v>114</v>
      </c>
      <c r="D64" s="54"/>
      <c r="E64" s="55" t="s">
        <v>115</v>
      </c>
      <c r="F64" s="54" t="s">
        <v>116</v>
      </c>
      <c r="G64" s="54" t="s">
        <v>21</v>
      </c>
      <c r="H64" s="52"/>
      <c r="I64" s="52"/>
      <c r="J64" s="93">
        <v>3</v>
      </c>
      <c r="K64" s="25"/>
      <c r="L64" s="34"/>
      <c r="M64" s="34"/>
      <c r="N64" s="34"/>
      <c r="O64" s="34"/>
      <c r="P64" s="34"/>
      <c r="Q64" s="34"/>
      <c r="R64" s="34"/>
      <c r="S64" s="34"/>
      <c r="T64" s="34"/>
      <c r="U64" s="34"/>
    </row>
    <row r="65" spans="1:21" ht="23.25" customHeight="1" x14ac:dyDescent="0.25">
      <c r="A65" s="34"/>
      <c r="B65" s="34"/>
      <c r="C65" s="34"/>
      <c r="D65" s="34"/>
      <c r="E65" s="34"/>
      <c r="F65" s="34"/>
      <c r="G65" s="34"/>
      <c r="H65" s="64"/>
      <c r="I65" s="64"/>
      <c r="J65" s="9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</row>
    <row r="66" spans="1:21" ht="53.25" customHeight="1" x14ac:dyDescent="0.25">
      <c r="A66" s="62">
        <v>29</v>
      </c>
      <c r="B66" s="63" t="s">
        <v>117</v>
      </c>
      <c r="C66" s="63" t="s">
        <v>114</v>
      </c>
      <c r="D66" s="62"/>
      <c r="E66" s="63" t="s">
        <v>115</v>
      </c>
      <c r="F66" s="62" t="s">
        <v>116</v>
      </c>
      <c r="G66" s="62" t="s">
        <v>21</v>
      </c>
      <c r="H66" s="56"/>
      <c r="I66" s="58"/>
      <c r="J66" s="95">
        <v>1</v>
      </c>
      <c r="K66" s="41" t="s">
        <v>174</v>
      </c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15.75" customHeight="1" x14ac:dyDescent="0.25">
      <c r="A67" s="42"/>
      <c r="B67" s="42"/>
      <c r="C67" s="42"/>
      <c r="D67" s="42"/>
      <c r="E67" s="42"/>
      <c r="F67" s="42"/>
      <c r="G67" s="42"/>
      <c r="H67" s="57"/>
      <c r="I67" s="57"/>
      <c r="J67" s="96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36" customHeight="1" x14ac:dyDescent="0.25">
      <c r="A68" s="54">
        <v>30</v>
      </c>
      <c r="B68" s="55" t="s">
        <v>118</v>
      </c>
      <c r="C68" s="55" t="s">
        <v>114</v>
      </c>
      <c r="D68" s="54"/>
      <c r="E68" s="55" t="s">
        <v>115</v>
      </c>
      <c r="F68" s="54" t="s">
        <v>116</v>
      </c>
      <c r="G68" s="54" t="s">
        <v>21</v>
      </c>
      <c r="H68" s="52"/>
      <c r="I68" s="52"/>
      <c r="J68" s="93">
        <v>0</v>
      </c>
      <c r="K68" s="25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1" ht="23.25" customHeight="1" x14ac:dyDescent="0.25">
      <c r="A69" s="34"/>
      <c r="B69" s="34"/>
      <c r="C69" s="34"/>
      <c r="D69" s="34"/>
      <c r="E69" s="34"/>
      <c r="F69" s="34"/>
      <c r="G69" s="34"/>
      <c r="H69" s="64"/>
      <c r="I69" s="64"/>
      <c r="J69" s="9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</row>
    <row r="70" spans="1:21" ht="53.25" customHeight="1" x14ac:dyDescent="0.25">
      <c r="A70" s="75">
        <v>31</v>
      </c>
      <c r="B70" s="77" t="s">
        <v>119</v>
      </c>
      <c r="C70" s="77" t="s">
        <v>120</v>
      </c>
      <c r="D70" s="75"/>
      <c r="E70" s="77" t="s">
        <v>121</v>
      </c>
      <c r="F70" s="79" t="s">
        <v>122</v>
      </c>
      <c r="G70" s="79" t="s">
        <v>16</v>
      </c>
      <c r="H70" s="69"/>
      <c r="I70" s="71"/>
      <c r="J70" s="73">
        <v>4</v>
      </c>
      <c r="K70" s="35"/>
      <c r="L70" s="36"/>
      <c r="M70" s="36"/>
      <c r="N70" s="36"/>
      <c r="O70" s="36"/>
      <c r="P70" s="36"/>
      <c r="Q70" s="36"/>
      <c r="R70" s="36"/>
      <c r="S70" s="36"/>
      <c r="T70" s="36"/>
      <c r="U70" s="37"/>
    </row>
    <row r="71" spans="1:21" ht="15.75" customHeight="1" x14ac:dyDescent="0.25">
      <c r="A71" s="76"/>
      <c r="B71" s="78"/>
      <c r="C71" s="78"/>
      <c r="D71" s="76"/>
      <c r="E71" s="78"/>
      <c r="F71" s="80"/>
      <c r="G71" s="80"/>
      <c r="H71" s="70"/>
      <c r="I71" s="72"/>
      <c r="J71" s="74"/>
      <c r="K71" s="38"/>
      <c r="L71" s="39"/>
      <c r="M71" s="39"/>
      <c r="N71" s="39"/>
      <c r="O71" s="39"/>
      <c r="P71" s="39"/>
      <c r="Q71" s="39"/>
      <c r="R71" s="39"/>
      <c r="S71" s="39"/>
      <c r="T71" s="39"/>
      <c r="U71" s="40"/>
    </row>
    <row r="72" spans="1:21" ht="30.75" customHeight="1" x14ac:dyDescent="0.25">
      <c r="A72" s="54">
        <v>32</v>
      </c>
      <c r="B72" s="55" t="s">
        <v>123</v>
      </c>
      <c r="C72" s="55" t="s">
        <v>124</v>
      </c>
      <c r="D72" s="54"/>
      <c r="E72" s="55" t="s">
        <v>125</v>
      </c>
      <c r="F72" s="54" t="s">
        <v>126</v>
      </c>
      <c r="G72" s="54" t="s">
        <v>16</v>
      </c>
      <c r="H72" s="52"/>
      <c r="I72" s="52"/>
      <c r="J72" s="65">
        <v>21</v>
      </c>
      <c r="K72" s="67"/>
      <c r="L72" s="68"/>
      <c r="M72" s="68"/>
      <c r="N72" s="68"/>
      <c r="O72" s="68"/>
      <c r="P72" s="68"/>
      <c r="Q72" s="68"/>
      <c r="R72" s="68"/>
      <c r="S72" s="68"/>
      <c r="T72" s="68"/>
      <c r="U72" s="68"/>
    </row>
    <row r="73" spans="1:21" ht="23.25" customHeight="1" x14ac:dyDescent="0.25">
      <c r="A73" s="34"/>
      <c r="B73" s="34"/>
      <c r="C73" s="34"/>
      <c r="D73" s="34"/>
      <c r="E73" s="34"/>
      <c r="F73" s="34"/>
      <c r="G73" s="34"/>
      <c r="H73" s="64"/>
      <c r="I73" s="64"/>
      <c r="J73" s="66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  <row r="74" spans="1:21" ht="53.25" customHeight="1" x14ac:dyDescent="0.25">
      <c r="A74" s="62">
        <v>33</v>
      </c>
      <c r="B74" s="63" t="s">
        <v>127</v>
      </c>
      <c r="C74" s="63" t="s">
        <v>128</v>
      </c>
      <c r="D74" s="62"/>
      <c r="E74" s="63" t="s">
        <v>129</v>
      </c>
      <c r="F74" s="62" t="s">
        <v>130</v>
      </c>
      <c r="G74" s="62" t="s">
        <v>16</v>
      </c>
      <c r="H74" s="56"/>
      <c r="I74" s="58"/>
      <c r="J74" s="59">
        <v>1</v>
      </c>
      <c r="K74" s="61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15.75" customHeight="1" x14ac:dyDescent="0.25">
      <c r="A75" s="42"/>
      <c r="B75" s="42"/>
      <c r="C75" s="42"/>
      <c r="D75" s="42"/>
      <c r="E75" s="42"/>
      <c r="F75" s="42"/>
      <c r="G75" s="42"/>
      <c r="H75" s="57"/>
      <c r="I75" s="57"/>
      <c r="J75" s="60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45" customHeight="1" x14ac:dyDescent="0.25">
      <c r="A76" s="62">
        <v>34</v>
      </c>
      <c r="B76" s="55" t="s">
        <v>131</v>
      </c>
      <c r="C76" s="14" t="s">
        <v>132</v>
      </c>
      <c r="D76" s="54" t="s">
        <v>13</v>
      </c>
      <c r="E76" s="55" t="s">
        <v>133</v>
      </c>
      <c r="F76" s="54" t="s">
        <v>15</v>
      </c>
      <c r="G76" s="54" t="s">
        <v>16</v>
      </c>
      <c r="H76" s="52"/>
      <c r="I76" s="52"/>
      <c r="J76" s="52">
        <v>0.105</v>
      </c>
      <c r="K76" s="25" t="s">
        <v>176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</row>
    <row r="77" spans="1:21" ht="58.5" customHeight="1" x14ac:dyDescent="0.25">
      <c r="A77" s="43"/>
      <c r="B77" s="26"/>
      <c r="C77" s="14" t="s">
        <v>134</v>
      </c>
      <c r="D77" s="26"/>
      <c r="E77" s="26"/>
      <c r="F77" s="26"/>
      <c r="G77" s="26"/>
      <c r="H77" s="53"/>
      <c r="I77" s="53"/>
      <c r="J77" s="53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</row>
    <row r="78" spans="1:21" ht="58.5" customHeight="1" x14ac:dyDescent="0.25">
      <c r="A78" s="10"/>
      <c r="B78" s="10"/>
      <c r="C78" s="19"/>
      <c r="D78" s="10"/>
      <c r="E78" s="10"/>
      <c r="F78" s="10"/>
      <c r="G78" s="10"/>
      <c r="H78" s="21"/>
      <c r="I78" s="21"/>
      <c r="J78" s="21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8.75" customHeight="1" x14ac:dyDescent="0.25">
      <c r="A79" s="81" t="s">
        <v>135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</row>
    <row r="80" spans="1:21" ht="43.5" customHeight="1" x14ac:dyDescent="0.25">
      <c r="A80" s="48">
        <v>35</v>
      </c>
      <c r="B80" s="49" t="s">
        <v>136</v>
      </c>
      <c r="C80" s="8" t="s">
        <v>137</v>
      </c>
      <c r="D80" s="48" t="s">
        <v>13</v>
      </c>
      <c r="E80" s="49" t="s">
        <v>138</v>
      </c>
      <c r="F80" s="50" t="s">
        <v>15</v>
      </c>
      <c r="G80" s="50" t="s">
        <v>16</v>
      </c>
      <c r="H80" s="51"/>
      <c r="I80" s="46">
        <v>0.33</v>
      </c>
      <c r="J80" s="46">
        <v>4.6100000000000002E-2</v>
      </c>
      <c r="K80" s="22" t="s">
        <v>187</v>
      </c>
      <c r="L80" s="23"/>
      <c r="M80" s="23"/>
      <c r="N80" s="23"/>
      <c r="O80" s="23"/>
      <c r="P80" s="23"/>
      <c r="Q80" s="23"/>
      <c r="R80" s="23"/>
      <c r="S80" s="23"/>
      <c r="T80" s="23"/>
      <c r="U80" s="24"/>
    </row>
    <row r="81" spans="1:21" ht="91.5" customHeight="1" x14ac:dyDescent="0.25">
      <c r="A81" s="24"/>
      <c r="B81" s="24"/>
      <c r="C81" s="8" t="s">
        <v>171</v>
      </c>
      <c r="D81" s="24"/>
      <c r="E81" s="24"/>
      <c r="F81" s="24"/>
      <c r="G81" s="24"/>
      <c r="H81" s="47"/>
      <c r="I81" s="47"/>
      <c r="J81" s="47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</row>
    <row r="82" spans="1:21" ht="36" customHeight="1" x14ac:dyDescent="0.25">
      <c r="A82" s="54">
        <v>36</v>
      </c>
      <c r="B82" s="55" t="s">
        <v>139</v>
      </c>
      <c r="C82" s="7" t="s">
        <v>140</v>
      </c>
      <c r="D82" s="54" t="s">
        <v>13</v>
      </c>
      <c r="E82" s="55" t="s">
        <v>141</v>
      </c>
      <c r="F82" s="54" t="s">
        <v>15</v>
      </c>
      <c r="G82" s="54" t="s">
        <v>21</v>
      </c>
      <c r="H82" s="52"/>
      <c r="I82" s="52"/>
      <c r="J82" s="52">
        <v>0.47249999999999998</v>
      </c>
      <c r="K82" s="25" t="s">
        <v>188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:21" ht="48.75" customHeight="1" x14ac:dyDescent="0.25">
      <c r="A83" s="26"/>
      <c r="B83" s="26"/>
      <c r="C83" s="7" t="s">
        <v>142</v>
      </c>
      <c r="D83" s="26"/>
      <c r="E83" s="26"/>
      <c r="F83" s="26"/>
      <c r="G83" s="26"/>
      <c r="H83" s="53"/>
      <c r="I83" s="53"/>
      <c r="J83" s="53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:21" ht="38.25" customHeight="1" x14ac:dyDescent="0.25">
      <c r="A84" s="48">
        <v>37</v>
      </c>
      <c r="B84" s="49" t="s">
        <v>143</v>
      </c>
      <c r="C84" s="8" t="s">
        <v>144</v>
      </c>
      <c r="D84" s="48" t="s">
        <v>13</v>
      </c>
      <c r="E84" s="49" t="s">
        <v>145</v>
      </c>
      <c r="F84" s="50" t="s">
        <v>146</v>
      </c>
      <c r="G84" s="50" t="s">
        <v>21</v>
      </c>
      <c r="H84" s="51"/>
      <c r="I84" s="46"/>
      <c r="J84" s="46">
        <v>0.28149999999999997</v>
      </c>
      <c r="K84" s="22"/>
      <c r="L84" s="24"/>
      <c r="M84" s="24"/>
      <c r="N84" s="24"/>
      <c r="O84" s="24"/>
      <c r="P84" s="24"/>
      <c r="Q84" s="24"/>
      <c r="R84" s="24"/>
      <c r="S84" s="24"/>
      <c r="T84" s="24"/>
      <c r="U84" s="24"/>
    </row>
    <row r="85" spans="1:21" ht="40.5" customHeight="1" x14ac:dyDescent="0.25">
      <c r="A85" s="24"/>
      <c r="B85" s="24"/>
      <c r="C85" s="8" t="s">
        <v>22</v>
      </c>
      <c r="D85" s="24"/>
      <c r="E85" s="24"/>
      <c r="F85" s="24"/>
      <c r="G85" s="24"/>
      <c r="H85" s="47"/>
      <c r="I85" s="47"/>
      <c r="J85" s="47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</row>
    <row r="86" spans="1:21" ht="41.25" customHeight="1" x14ac:dyDescent="0.25">
      <c r="A86" s="54">
        <v>38</v>
      </c>
      <c r="B86" s="55" t="s">
        <v>147</v>
      </c>
      <c r="C86" s="7" t="s">
        <v>22</v>
      </c>
      <c r="D86" s="54" t="s">
        <v>13</v>
      </c>
      <c r="E86" s="55" t="s">
        <v>148</v>
      </c>
      <c r="F86" s="54" t="s">
        <v>49</v>
      </c>
      <c r="G86" s="54" t="s">
        <v>21</v>
      </c>
      <c r="H86" s="52"/>
      <c r="I86" s="52"/>
      <c r="J86" s="52">
        <v>3.49E-2</v>
      </c>
      <c r="K86" s="25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1" ht="36.75" customHeight="1" x14ac:dyDescent="0.25">
      <c r="A87" s="26"/>
      <c r="B87" s="26"/>
      <c r="C87" s="7" t="s">
        <v>149</v>
      </c>
      <c r="D87" s="26"/>
      <c r="E87" s="26"/>
      <c r="F87" s="26"/>
      <c r="G87" s="26"/>
      <c r="H87" s="53"/>
      <c r="I87" s="53"/>
      <c r="J87" s="53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:21" ht="15" customHeight="1" x14ac:dyDescent="0.25">
      <c r="A88" s="48">
        <v>39</v>
      </c>
      <c r="B88" s="49" t="s">
        <v>150</v>
      </c>
      <c r="C88" s="8" t="s">
        <v>22</v>
      </c>
      <c r="D88" s="48" t="s">
        <v>13</v>
      </c>
      <c r="E88" s="49" t="s">
        <v>151</v>
      </c>
      <c r="F88" s="50" t="s">
        <v>49</v>
      </c>
      <c r="G88" s="50" t="s">
        <v>16</v>
      </c>
      <c r="H88" s="51"/>
      <c r="I88" s="46"/>
      <c r="J88" s="46">
        <v>0.30309999999999998</v>
      </c>
      <c r="K88" s="27"/>
      <c r="L88" s="24"/>
      <c r="M88" s="24"/>
      <c r="N88" s="24"/>
      <c r="O88" s="24"/>
      <c r="P88" s="24"/>
      <c r="Q88" s="24"/>
      <c r="R88" s="24"/>
      <c r="S88" s="24"/>
      <c r="T88" s="24"/>
      <c r="U88" s="24"/>
    </row>
    <row r="89" spans="1:21" ht="45" customHeight="1" x14ac:dyDescent="0.25">
      <c r="A89" s="24"/>
      <c r="B89" s="24"/>
      <c r="C89" s="8" t="s">
        <v>152</v>
      </c>
      <c r="D89" s="24"/>
      <c r="E89" s="24"/>
      <c r="F89" s="24"/>
      <c r="G89" s="24"/>
      <c r="H89" s="47"/>
      <c r="I89" s="47"/>
      <c r="J89" s="47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</row>
    <row r="90" spans="1:21" ht="37.5" customHeight="1" x14ac:dyDescent="0.25">
      <c r="A90" s="54">
        <v>40</v>
      </c>
      <c r="B90" s="55" t="s">
        <v>153</v>
      </c>
      <c r="C90" s="7" t="s">
        <v>154</v>
      </c>
      <c r="D90" s="54" t="s">
        <v>13</v>
      </c>
      <c r="E90" s="55" t="s">
        <v>155</v>
      </c>
      <c r="F90" s="54" t="s">
        <v>15</v>
      </c>
      <c r="G90" s="54" t="s">
        <v>21</v>
      </c>
      <c r="H90" s="52"/>
      <c r="I90" s="52"/>
      <c r="J90" s="52">
        <f>3/29</f>
        <v>0.10344827586206896</v>
      </c>
      <c r="K90" s="25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:21" ht="49.5" customHeight="1" x14ac:dyDescent="0.25">
      <c r="A91" s="26"/>
      <c r="B91" s="26"/>
      <c r="C91" s="7" t="s">
        <v>152</v>
      </c>
      <c r="D91" s="26"/>
      <c r="E91" s="26"/>
      <c r="F91" s="26"/>
      <c r="G91" s="26"/>
      <c r="H91" s="53"/>
      <c r="I91" s="53"/>
      <c r="J91" s="53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1" ht="30" customHeight="1" x14ac:dyDescent="0.25">
      <c r="A92" s="48">
        <v>41</v>
      </c>
      <c r="B92" s="49" t="s">
        <v>156</v>
      </c>
      <c r="C92" s="8" t="s">
        <v>157</v>
      </c>
      <c r="D92" s="48"/>
      <c r="E92" s="49" t="s">
        <v>158</v>
      </c>
      <c r="F92" s="50" t="s">
        <v>159</v>
      </c>
      <c r="G92" s="50" t="s">
        <v>16</v>
      </c>
      <c r="H92" s="51"/>
      <c r="I92" s="82">
        <v>79000</v>
      </c>
      <c r="J92" s="84">
        <v>82639</v>
      </c>
      <c r="K92" s="22" t="s">
        <v>182</v>
      </c>
      <c r="L92" s="24"/>
      <c r="M92" s="24"/>
      <c r="N92" s="24"/>
      <c r="O92" s="24"/>
      <c r="P92" s="24"/>
      <c r="Q92" s="24"/>
      <c r="R92" s="24"/>
      <c r="S92" s="24"/>
      <c r="T92" s="24"/>
      <c r="U92" s="24"/>
    </row>
    <row r="93" spans="1:21" ht="60.75" customHeight="1" x14ac:dyDescent="0.25">
      <c r="A93" s="24"/>
      <c r="B93" s="24"/>
      <c r="C93" s="8" t="s">
        <v>22</v>
      </c>
      <c r="D93" s="24"/>
      <c r="E93" s="24"/>
      <c r="F93" s="24"/>
      <c r="G93" s="24"/>
      <c r="H93" s="47"/>
      <c r="I93" s="83"/>
      <c r="J93" s="85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</row>
    <row r="94" spans="1:21" ht="15.75" customHeight="1" x14ac:dyDescent="0.25">
      <c r="A94" s="3"/>
      <c r="C94" s="9"/>
      <c r="H94" s="4"/>
    </row>
    <row r="95" spans="1:21" ht="15.75" customHeight="1" x14ac:dyDescent="0.25">
      <c r="A95" s="3"/>
    </row>
    <row r="96" spans="1:21" ht="15.75" customHeight="1" x14ac:dyDescent="0.25">
      <c r="A96" s="3"/>
    </row>
    <row r="97" spans="1:1" ht="15.75" customHeight="1" x14ac:dyDescent="0.25">
      <c r="A97" s="3"/>
    </row>
    <row r="98" spans="1:1" ht="15.75" customHeight="1" x14ac:dyDescent="0.25">
      <c r="A98" s="3"/>
    </row>
    <row r="99" spans="1:1" ht="15.75" customHeight="1" x14ac:dyDescent="0.25">
      <c r="A99" s="3"/>
    </row>
    <row r="100" spans="1:1" ht="15.75" customHeight="1" x14ac:dyDescent="0.25">
      <c r="A100" s="3"/>
    </row>
    <row r="101" spans="1:1" ht="15.75" customHeight="1" x14ac:dyDescent="0.25">
      <c r="A101" s="3"/>
    </row>
    <row r="102" spans="1:1" ht="15.75" customHeight="1" x14ac:dyDescent="0.25">
      <c r="A102" s="3"/>
    </row>
    <row r="103" spans="1:1" ht="15.75" customHeight="1" x14ac:dyDescent="0.25">
      <c r="A103" s="3"/>
    </row>
    <row r="104" spans="1:1" ht="15.75" customHeight="1" x14ac:dyDescent="0.25">
      <c r="A104" s="3"/>
    </row>
    <row r="105" spans="1:1" ht="15.75" customHeight="1" x14ac:dyDescent="0.25">
      <c r="A105" s="3"/>
    </row>
    <row r="106" spans="1:1" ht="15.75" customHeight="1" x14ac:dyDescent="0.25">
      <c r="A106" s="3"/>
    </row>
    <row r="107" spans="1:1" ht="15.75" customHeight="1" x14ac:dyDescent="0.25">
      <c r="A107" s="3"/>
    </row>
    <row r="108" spans="1:1" ht="15.75" customHeight="1" x14ac:dyDescent="0.25">
      <c r="A108" s="3"/>
    </row>
    <row r="109" spans="1:1" ht="15.75" customHeight="1" x14ac:dyDescent="0.25">
      <c r="A109" s="3"/>
    </row>
    <row r="110" spans="1:1" ht="15.75" customHeight="1" x14ac:dyDescent="0.25">
      <c r="A110" s="3"/>
    </row>
    <row r="111" spans="1:1" ht="15.75" customHeight="1" x14ac:dyDescent="0.25">
      <c r="A111" s="3"/>
    </row>
    <row r="112" spans="1:1" ht="15.75" customHeight="1" x14ac:dyDescent="0.25">
      <c r="A112" s="3"/>
    </row>
    <row r="113" spans="1:1" ht="15.75" customHeight="1" x14ac:dyDescent="0.25">
      <c r="A113" s="3"/>
    </row>
    <row r="114" spans="1:1" ht="15.75" customHeight="1" x14ac:dyDescent="0.25">
      <c r="A114" s="3"/>
    </row>
    <row r="115" spans="1:1" ht="15.75" customHeight="1" x14ac:dyDescent="0.25">
      <c r="A115" s="3"/>
    </row>
    <row r="116" spans="1:1" ht="15.75" customHeight="1" x14ac:dyDescent="0.25">
      <c r="A116" s="3"/>
    </row>
    <row r="117" spans="1:1" ht="15.75" customHeight="1" x14ac:dyDescent="0.25">
      <c r="A117" s="3"/>
    </row>
    <row r="118" spans="1:1" ht="15.75" customHeight="1" x14ac:dyDescent="0.25">
      <c r="A118" s="3"/>
    </row>
    <row r="119" spans="1:1" ht="15.75" customHeight="1" x14ac:dyDescent="0.25">
      <c r="A119" s="3"/>
    </row>
    <row r="120" spans="1:1" ht="15.75" customHeight="1" x14ac:dyDescent="0.25">
      <c r="A120" s="3"/>
    </row>
    <row r="121" spans="1:1" ht="15.75" customHeight="1" x14ac:dyDescent="0.25">
      <c r="A121" s="3"/>
    </row>
    <row r="122" spans="1:1" ht="15.75" customHeight="1" x14ac:dyDescent="0.25">
      <c r="A122" s="3"/>
    </row>
    <row r="123" spans="1:1" ht="15.75" customHeight="1" x14ac:dyDescent="0.25">
      <c r="A123" s="3"/>
    </row>
    <row r="124" spans="1:1" ht="15.75" customHeight="1" x14ac:dyDescent="0.25">
      <c r="A124" s="3"/>
    </row>
    <row r="125" spans="1:1" ht="15.75" customHeight="1" x14ac:dyDescent="0.25">
      <c r="A125" s="3"/>
    </row>
    <row r="126" spans="1:1" ht="15.75" customHeight="1" x14ac:dyDescent="0.25">
      <c r="A126" s="3"/>
    </row>
    <row r="127" spans="1:1" ht="15.75" customHeight="1" x14ac:dyDescent="0.25">
      <c r="A127" s="3"/>
    </row>
    <row r="128" spans="1:1" ht="15.75" customHeight="1" x14ac:dyDescent="0.25">
      <c r="A128" s="3"/>
    </row>
    <row r="129" spans="1:1" ht="15.75" customHeight="1" x14ac:dyDescent="0.25">
      <c r="A129" s="3"/>
    </row>
    <row r="130" spans="1:1" ht="15.75" customHeight="1" x14ac:dyDescent="0.25">
      <c r="A130" s="3"/>
    </row>
    <row r="131" spans="1:1" ht="15.75" customHeight="1" x14ac:dyDescent="0.25">
      <c r="A131" s="3"/>
    </row>
    <row r="132" spans="1:1" ht="15.75" customHeight="1" x14ac:dyDescent="0.25">
      <c r="A132" s="3"/>
    </row>
    <row r="133" spans="1:1" ht="15.75" customHeight="1" x14ac:dyDescent="0.25">
      <c r="A133" s="3"/>
    </row>
    <row r="134" spans="1:1" ht="15.75" customHeight="1" x14ac:dyDescent="0.25">
      <c r="A134" s="3"/>
    </row>
    <row r="135" spans="1:1" ht="15.75" customHeight="1" x14ac:dyDescent="0.25">
      <c r="A135" s="3"/>
    </row>
    <row r="136" spans="1:1" ht="15.75" customHeight="1" x14ac:dyDescent="0.25">
      <c r="A136" s="3"/>
    </row>
    <row r="137" spans="1:1" ht="15.75" customHeight="1" x14ac:dyDescent="0.25">
      <c r="A137" s="3"/>
    </row>
    <row r="138" spans="1:1" ht="15.75" customHeight="1" x14ac:dyDescent="0.25">
      <c r="A138" s="3"/>
    </row>
    <row r="139" spans="1:1" ht="15.75" customHeight="1" x14ac:dyDescent="0.25">
      <c r="A139" s="3"/>
    </row>
    <row r="140" spans="1:1" ht="15.75" customHeight="1" x14ac:dyDescent="0.25">
      <c r="A140" s="3"/>
    </row>
    <row r="141" spans="1:1" ht="15.75" customHeight="1" x14ac:dyDescent="0.25">
      <c r="A141" s="3"/>
    </row>
    <row r="142" spans="1:1" ht="15.75" customHeight="1" x14ac:dyDescent="0.25">
      <c r="A142" s="3"/>
    </row>
    <row r="143" spans="1:1" ht="15.75" customHeight="1" x14ac:dyDescent="0.25">
      <c r="A143" s="3"/>
    </row>
    <row r="144" spans="1:1" ht="15.75" customHeight="1" x14ac:dyDescent="0.25">
      <c r="A144" s="3"/>
    </row>
    <row r="145" spans="1:1" ht="15.75" customHeight="1" x14ac:dyDescent="0.25">
      <c r="A145" s="3"/>
    </row>
    <row r="146" spans="1:1" ht="15.75" customHeight="1" x14ac:dyDescent="0.25">
      <c r="A146" s="3"/>
    </row>
    <row r="147" spans="1:1" ht="15.75" customHeight="1" x14ac:dyDescent="0.25">
      <c r="A147" s="3"/>
    </row>
    <row r="148" spans="1:1" ht="15.75" customHeight="1" x14ac:dyDescent="0.25">
      <c r="A148" s="3"/>
    </row>
    <row r="149" spans="1:1" ht="15.75" customHeight="1" x14ac:dyDescent="0.25">
      <c r="A149" s="3"/>
    </row>
    <row r="150" spans="1:1" ht="15.75" customHeight="1" x14ac:dyDescent="0.25">
      <c r="A150" s="3"/>
    </row>
    <row r="151" spans="1:1" ht="15.75" customHeight="1" x14ac:dyDescent="0.25">
      <c r="A151" s="3"/>
    </row>
    <row r="152" spans="1:1" ht="15.75" customHeight="1" x14ac:dyDescent="0.25">
      <c r="A152" s="3"/>
    </row>
    <row r="153" spans="1:1" ht="15.75" customHeight="1" x14ac:dyDescent="0.25">
      <c r="A153" s="3"/>
    </row>
    <row r="154" spans="1:1" ht="15.75" customHeight="1" x14ac:dyDescent="0.25">
      <c r="A154" s="3"/>
    </row>
    <row r="155" spans="1:1" ht="15.75" customHeight="1" x14ac:dyDescent="0.25">
      <c r="A155" s="3"/>
    </row>
    <row r="156" spans="1:1" ht="15.75" customHeight="1" x14ac:dyDescent="0.25">
      <c r="A156" s="3"/>
    </row>
    <row r="157" spans="1:1" ht="15.75" customHeight="1" x14ac:dyDescent="0.25">
      <c r="A157" s="3"/>
    </row>
    <row r="158" spans="1:1" ht="15.75" customHeight="1" x14ac:dyDescent="0.25">
      <c r="A158" s="3"/>
    </row>
    <row r="159" spans="1:1" ht="15.75" customHeight="1" x14ac:dyDescent="0.25">
      <c r="A159" s="3"/>
    </row>
    <row r="160" spans="1:1" ht="15.75" customHeight="1" x14ac:dyDescent="0.25">
      <c r="A160" s="3"/>
    </row>
    <row r="161" spans="1:1" ht="15.75" customHeight="1" x14ac:dyDescent="0.25">
      <c r="A161" s="3"/>
    </row>
    <row r="162" spans="1:1" ht="15.75" customHeight="1" x14ac:dyDescent="0.25">
      <c r="A162" s="3"/>
    </row>
    <row r="163" spans="1:1" ht="15.75" customHeight="1" x14ac:dyDescent="0.25">
      <c r="A163" s="3"/>
    </row>
    <row r="164" spans="1:1" ht="15.75" customHeight="1" x14ac:dyDescent="0.25">
      <c r="A164" s="3"/>
    </row>
    <row r="165" spans="1:1" ht="15.75" customHeight="1" x14ac:dyDescent="0.25">
      <c r="A165" s="3"/>
    </row>
    <row r="166" spans="1:1" ht="15.75" customHeight="1" x14ac:dyDescent="0.25">
      <c r="A166" s="3"/>
    </row>
    <row r="167" spans="1:1" ht="15.75" customHeight="1" x14ac:dyDescent="0.25">
      <c r="A167" s="3"/>
    </row>
    <row r="168" spans="1:1" ht="15.75" customHeight="1" x14ac:dyDescent="0.25">
      <c r="A168" s="3"/>
    </row>
    <row r="169" spans="1:1" ht="15.75" customHeight="1" x14ac:dyDescent="0.25">
      <c r="A169" s="3"/>
    </row>
    <row r="170" spans="1:1" ht="15.75" customHeight="1" x14ac:dyDescent="0.25">
      <c r="A170" s="3"/>
    </row>
    <row r="171" spans="1:1" ht="15.75" customHeight="1" x14ac:dyDescent="0.25">
      <c r="A171" s="3"/>
    </row>
    <row r="172" spans="1:1" ht="15.75" customHeight="1" x14ac:dyDescent="0.25">
      <c r="A172" s="3"/>
    </row>
    <row r="173" spans="1:1" ht="15.75" customHeight="1" x14ac:dyDescent="0.25">
      <c r="A173" s="3"/>
    </row>
    <row r="174" spans="1:1" ht="15.75" customHeight="1" x14ac:dyDescent="0.25">
      <c r="A174" s="3"/>
    </row>
    <row r="175" spans="1:1" ht="15.75" customHeight="1" x14ac:dyDescent="0.25">
      <c r="A175" s="3"/>
    </row>
    <row r="176" spans="1:1" ht="15.75" customHeight="1" x14ac:dyDescent="0.25">
      <c r="A176" s="3"/>
    </row>
    <row r="177" spans="1:1" ht="15.75" customHeight="1" x14ac:dyDescent="0.25">
      <c r="A177" s="3"/>
    </row>
    <row r="178" spans="1:1" ht="15.75" customHeight="1" x14ac:dyDescent="0.25">
      <c r="A178" s="3"/>
    </row>
    <row r="179" spans="1:1" ht="15.75" customHeight="1" x14ac:dyDescent="0.25">
      <c r="A179" s="3"/>
    </row>
    <row r="180" spans="1:1" ht="15.75" customHeight="1" x14ac:dyDescent="0.25">
      <c r="A180" s="3"/>
    </row>
    <row r="181" spans="1:1" ht="15.75" customHeight="1" x14ac:dyDescent="0.25">
      <c r="A181" s="3"/>
    </row>
    <row r="182" spans="1:1" ht="15.75" customHeight="1" x14ac:dyDescent="0.25">
      <c r="A182" s="3"/>
    </row>
    <row r="183" spans="1:1" ht="15.75" customHeight="1" x14ac:dyDescent="0.25">
      <c r="A183" s="3"/>
    </row>
    <row r="184" spans="1:1" ht="15.75" customHeight="1" x14ac:dyDescent="0.25">
      <c r="A184" s="3"/>
    </row>
    <row r="185" spans="1:1" ht="15.75" customHeight="1" x14ac:dyDescent="0.25">
      <c r="A185" s="3"/>
    </row>
    <row r="186" spans="1:1" ht="15.75" customHeight="1" x14ac:dyDescent="0.25">
      <c r="A186" s="3"/>
    </row>
    <row r="187" spans="1:1" ht="15.75" customHeight="1" x14ac:dyDescent="0.25">
      <c r="A187" s="3"/>
    </row>
    <row r="188" spans="1:1" ht="15.75" customHeight="1" x14ac:dyDescent="0.25">
      <c r="A188" s="3"/>
    </row>
    <row r="189" spans="1:1" ht="15.75" customHeight="1" x14ac:dyDescent="0.25">
      <c r="A189" s="3"/>
    </row>
    <row r="190" spans="1:1" ht="15.75" customHeight="1" x14ac:dyDescent="0.25">
      <c r="A190" s="3"/>
    </row>
    <row r="191" spans="1:1" ht="15.75" customHeight="1" x14ac:dyDescent="0.25">
      <c r="A191" s="3"/>
    </row>
    <row r="192" spans="1:1" ht="15.75" customHeight="1" x14ac:dyDescent="0.25">
      <c r="A192" s="3"/>
    </row>
    <row r="193" spans="1:1" ht="15.75" customHeight="1" x14ac:dyDescent="0.25">
      <c r="A193" s="3"/>
    </row>
    <row r="194" spans="1:1" ht="15.75" customHeight="1" x14ac:dyDescent="0.25">
      <c r="A194" s="3"/>
    </row>
    <row r="195" spans="1:1" ht="15.75" customHeight="1" x14ac:dyDescent="0.25">
      <c r="A195" s="3"/>
    </row>
    <row r="196" spans="1:1" ht="15.75" customHeight="1" x14ac:dyDescent="0.25">
      <c r="A196" s="3"/>
    </row>
    <row r="197" spans="1:1" ht="15.75" customHeight="1" x14ac:dyDescent="0.25">
      <c r="A197" s="3"/>
    </row>
    <row r="198" spans="1:1" ht="15.75" customHeight="1" x14ac:dyDescent="0.25">
      <c r="A198" s="3"/>
    </row>
    <row r="199" spans="1:1" ht="15.75" customHeight="1" x14ac:dyDescent="0.25">
      <c r="A199" s="3"/>
    </row>
    <row r="200" spans="1:1" ht="15.75" customHeight="1" x14ac:dyDescent="0.25">
      <c r="A200" s="3"/>
    </row>
    <row r="201" spans="1:1" ht="15.75" customHeight="1" x14ac:dyDescent="0.25">
      <c r="A201" s="3"/>
    </row>
    <row r="202" spans="1:1" ht="15.75" customHeight="1" x14ac:dyDescent="0.25">
      <c r="A202" s="3"/>
    </row>
    <row r="203" spans="1:1" ht="15.75" customHeight="1" x14ac:dyDescent="0.25">
      <c r="A203" s="3"/>
    </row>
    <row r="204" spans="1:1" ht="15.75" customHeight="1" x14ac:dyDescent="0.25">
      <c r="A204" s="3"/>
    </row>
    <row r="205" spans="1:1" ht="15.75" customHeight="1" x14ac:dyDescent="0.25">
      <c r="A205" s="3"/>
    </row>
    <row r="206" spans="1:1" ht="15.75" customHeight="1" x14ac:dyDescent="0.25">
      <c r="A206" s="3"/>
    </row>
    <row r="207" spans="1:1" ht="15.75" customHeight="1" x14ac:dyDescent="0.25">
      <c r="A207" s="3"/>
    </row>
    <row r="208" spans="1:1" ht="15.75" customHeight="1" x14ac:dyDescent="0.25">
      <c r="A208" s="3"/>
    </row>
    <row r="209" spans="1:1" ht="15.75" customHeight="1" x14ac:dyDescent="0.25">
      <c r="A209" s="3"/>
    </row>
    <row r="210" spans="1:1" ht="15.75" customHeight="1" x14ac:dyDescent="0.25">
      <c r="A210" s="3"/>
    </row>
    <row r="211" spans="1:1" ht="15.75" customHeight="1" x14ac:dyDescent="0.25">
      <c r="A211" s="3"/>
    </row>
    <row r="212" spans="1:1" ht="15.75" customHeight="1" x14ac:dyDescent="0.25">
      <c r="A212" s="3"/>
    </row>
    <row r="213" spans="1:1" ht="15.75" customHeight="1" x14ac:dyDescent="0.25">
      <c r="A213" s="3"/>
    </row>
    <row r="214" spans="1:1" ht="15.75" customHeight="1" x14ac:dyDescent="0.25">
      <c r="A214" s="3"/>
    </row>
    <row r="215" spans="1:1" ht="15.75" customHeight="1" x14ac:dyDescent="0.25">
      <c r="A215" s="3"/>
    </row>
    <row r="216" spans="1:1" ht="15.75" customHeight="1" x14ac:dyDescent="0.25">
      <c r="A216" s="3"/>
    </row>
    <row r="217" spans="1:1" ht="15.75" customHeight="1" x14ac:dyDescent="0.25">
      <c r="A217" s="3"/>
    </row>
    <row r="218" spans="1:1" ht="15.75" customHeight="1" x14ac:dyDescent="0.25">
      <c r="A218" s="3"/>
    </row>
    <row r="219" spans="1:1" ht="15.75" customHeight="1" x14ac:dyDescent="0.25">
      <c r="A219" s="3"/>
    </row>
    <row r="220" spans="1:1" ht="15.75" customHeight="1" x14ac:dyDescent="0.25">
      <c r="A220" s="3"/>
    </row>
    <row r="221" spans="1:1" ht="15.75" customHeight="1" x14ac:dyDescent="0.25">
      <c r="A221" s="3"/>
    </row>
    <row r="222" spans="1:1" ht="15.75" customHeight="1" x14ac:dyDescent="0.25">
      <c r="A222" s="3"/>
    </row>
    <row r="223" spans="1:1" ht="15.75" customHeight="1" x14ac:dyDescent="0.25">
      <c r="A223" s="3"/>
    </row>
    <row r="224" spans="1:1" ht="15.75" customHeight="1" x14ac:dyDescent="0.25">
      <c r="A224" s="3"/>
    </row>
    <row r="225" spans="1:1" ht="15.75" customHeight="1" x14ac:dyDescent="0.25">
      <c r="A225" s="3"/>
    </row>
    <row r="226" spans="1:1" ht="15.75" customHeight="1" x14ac:dyDescent="0.25">
      <c r="A226" s="3"/>
    </row>
    <row r="227" spans="1:1" ht="15.75" customHeight="1" x14ac:dyDescent="0.25">
      <c r="A227" s="3"/>
    </row>
    <row r="228" spans="1:1" ht="15.75" customHeight="1" x14ac:dyDescent="0.25">
      <c r="A228" s="3"/>
    </row>
    <row r="229" spans="1:1" ht="15.75" customHeight="1" x14ac:dyDescent="0.25">
      <c r="A229" s="3"/>
    </row>
    <row r="230" spans="1:1" ht="15.75" customHeight="1" x14ac:dyDescent="0.25">
      <c r="A230" s="3"/>
    </row>
    <row r="231" spans="1:1" ht="15.75" customHeight="1" x14ac:dyDescent="0.25">
      <c r="A231" s="3"/>
    </row>
    <row r="232" spans="1:1" ht="15.75" customHeight="1" x14ac:dyDescent="0.25">
      <c r="A232" s="3"/>
    </row>
    <row r="233" spans="1:1" ht="15.75" customHeight="1" x14ac:dyDescent="0.25">
      <c r="A233" s="3"/>
    </row>
    <row r="234" spans="1:1" ht="15.75" customHeight="1" x14ac:dyDescent="0.25">
      <c r="A234" s="3"/>
    </row>
    <row r="235" spans="1:1" ht="15.75" customHeight="1" x14ac:dyDescent="0.25">
      <c r="A235" s="3"/>
    </row>
    <row r="236" spans="1:1" ht="15.75" customHeight="1" x14ac:dyDescent="0.25">
      <c r="A236" s="3"/>
    </row>
    <row r="237" spans="1:1" ht="15.75" customHeight="1" x14ac:dyDescent="0.25">
      <c r="A237" s="3"/>
    </row>
    <row r="238" spans="1:1" ht="15.75" customHeight="1" x14ac:dyDescent="0.25">
      <c r="A238" s="3"/>
    </row>
    <row r="239" spans="1:1" ht="15.75" customHeight="1" x14ac:dyDescent="0.25">
      <c r="A239" s="3"/>
    </row>
    <row r="240" spans="1:1" ht="15.75" customHeight="1" x14ac:dyDescent="0.25">
      <c r="A240" s="3"/>
    </row>
    <row r="241" spans="1:1" ht="15.75" customHeight="1" x14ac:dyDescent="0.25">
      <c r="A241" s="3"/>
    </row>
    <row r="242" spans="1:1" ht="15.75" customHeight="1" x14ac:dyDescent="0.25">
      <c r="A242" s="3"/>
    </row>
    <row r="243" spans="1:1" ht="15.75" customHeight="1" x14ac:dyDescent="0.25">
      <c r="A243" s="3"/>
    </row>
    <row r="244" spans="1:1" ht="15.75" customHeight="1" x14ac:dyDescent="0.25">
      <c r="A244" s="3"/>
    </row>
    <row r="245" spans="1:1" ht="15.75" customHeight="1" x14ac:dyDescent="0.25">
      <c r="A245" s="3"/>
    </row>
    <row r="246" spans="1:1" ht="15.75" customHeight="1" x14ac:dyDescent="0.25">
      <c r="A246" s="3"/>
    </row>
    <row r="247" spans="1:1" ht="15.75" customHeight="1" x14ac:dyDescent="0.25">
      <c r="A247" s="3"/>
    </row>
    <row r="248" spans="1:1" ht="15.75" customHeight="1" x14ac:dyDescent="0.25">
      <c r="A248" s="3"/>
    </row>
    <row r="249" spans="1:1" ht="15.75" customHeight="1" x14ac:dyDescent="0.25">
      <c r="A249" s="3"/>
    </row>
    <row r="250" spans="1:1" ht="15.75" customHeight="1" x14ac:dyDescent="0.25">
      <c r="A250" s="3"/>
    </row>
    <row r="251" spans="1:1" ht="15.75" customHeight="1" x14ac:dyDescent="0.25">
      <c r="A251" s="3"/>
    </row>
    <row r="252" spans="1:1" ht="15.75" customHeight="1" x14ac:dyDescent="0.25">
      <c r="A252" s="3"/>
    </row>
    <row r="253" spans="1:1" ht="15.75" customHeight="1" x14ac:dyDescent="0.25">
      <c r="A253" s="3"/>
    </row>
    <row r="254" spans="1:1" ht="15.75" customHeight="1" x14ac:dyDescent="0.25">
      <c r="A254" s="3"/>
    </row>
    <row r="255" spans="1:1" ht="15.75" customHeight="1" x14ac:dyDescent="0.25">
      <c r="A255" s="3"/>
    </row>
    <row r="256" spans="1:1" ht="15.75" customHeight="1" x14ac:dyDescent="0.25">
      <c r="A256" s="3"/>
    </row>
    <row r="257" spans="1:1" ht="15.75" customHeight="1" x14ac:dyDescent="0.25">
      <c r="A257" s="3"/>
    </row>
    <row r="258" spans="1:1" ht="15.75" customHeight="1" x14ac:dyDescent="0.25">
      <c r="A258" s="3"/>
    </row>
    <row r="259" spans="1:1" ht="15.75" customHeight="1" x14ac:dyDescent="0.25">
      <c r="A259" s="3"/>
    </row>
    <row r="260" spans="1:1" ht="15.75" customHeight="1" x14ac:dyDescent="0.25">
      <c r="A260" s="3"/>
    </row>
    <row r="261" spans="1:1" ht="15.75" customHeight="1" x14ac:dyDescent="0.25">
      <c r="A261" s="3"/>
    </row>
    <row r="262" spans="1:1" ht="15.75" customHeight="1" x14ac:dyDescent="0.25">
      <c r="A262" s="3"/>
    </row>
    <row r="263" spans="1:1" ht="15.75" customHeight="1" x14ac:dyDescent="0.25">
      <c r="A263" s="3"/>
    </row>
    <row r="264" spans="1:1" ht="15.75" customHeight="1" x14ac:dyDescent="0.25">
      <c r="A264" s="3"/>
    </row>
    <row r="265" spans="1:1" ht="15.75" customHeight="1" x14ac:dyDescent="0.25">
      <c r="A265" s="3"/>
    </row>
    <row r="266" spans="1:1" ht="15.75" customHeight="1" x14ac:dyDescent="0.25">
      <c r="A266" s="3"/>
    </row>
    <row r="267" spans="1:1" ht="15.75" customHeight="1" x14ac:dyDescent="0.25">
      <c r="A267" s="3"/>
    </row>
    <row r="268" spans="1:1" ht="15.75" customHeight="1" x14ac:dyDescent="0.25">
      <c r="A268" s="3"/>
    </row>
    <row r="269" spans="1:1" ht="15.75" customHeight="1" x14ac:dyDescent="0.25">
      <c r="A269" s="3"/>
    </row>
    <row r="270" spans="1:1" ht="15.75" customHeight="1" x14ac:dyDescent="0.25">
      <c r="A270" s="3"/>
    </row>
    <row r="271" spans="1:1" ht="15.75" customHeight="1" x14ac:dyDescent="0.25">
      <c r="A271" s="3"/>
    </row>
    <row r="272" spans="1:1" ht="15.75" customHeight="1" x14ac:dyDescent="0.25">
      <c r="A272" s="3"/>
    </row>
    <row r="273" spans="1:1" ht="15.75" customHeight="1" x14ac:dyDescent="0.25">
      <c r="A273" s="3"/>
    </row>
    <row r="274" spans="1:1" ht="15.75" customHeight="1" x14ac:dyDescent="0.25">
      <c r="A274" s="3"/>
    </row>
    <row r="275" spans="1:1" ht="15.75" customHeight="1" x14ac:dyDescent="0.25">
      <c r="A275" s="3"/>
    </row>
    <row r="276" spans="1:1" ht="15.75" customHeight="1" x14ac:dyDescent="0.25">
      <c r="A276" s="3"/>
    </row>
    <row r="277" spans="1:1" ht="15.75" customHeight="1" x14ac:dyDescent="0.25">
      <c r="A277" s="3"/>
    </row>
    <row r="278" spans="1:1" ht="15.75" customHeight="1" x14ac:dyDescent="0.25">
      <c r="A278" s="3"/>
    </row>
    <row r="279" spans="1:1" ht="15.75" customHeight="1" x14ac:dyDescent="0.25">
      <c r="A279" s="3"/>
    </row>
    <row r="280" spans="1:1" ht="15.75" customHeight="1" x14ac:dyDescent="0.25">
      <c r="A280" s="3"/>
    </row>
    <row r="281" spans="1:1" ht="15.75" customHeight="1" x14ac:dyDescent="0.25">
      <c r="A281" s="3"/>
    </row>
    <row r="282" spans="1:1" ht="15.75" customHeight="1" x14ac:dyDescent="0.25">
      <c r="A282" s="3"/>
    </row>
    <row r="283" spans="1:1" ht="15.75" customHeight="1" x14ac:dyDescent="0.25">
      <c r="A283" s="3"/>
    </row>
    <row r="284" spans="1:1" ht="15.75" customHeight="1" x14ac:dyDescent="0.25">
      <c r="A284" s="3"/>
    </row>
    <row r="285" spans="1:1" ht="15.75" customHeight="1" x14ac:dyDescent="0.25">
      <c r="A285" s="3"/>
    </row>
    <row r="286" spans="1:1" ht="15.75" customHeight="1" x14ac:dyDescent="0.25">
      <c r="A286" s="3"/>
    </row>
    <row r="287" spans="1:1" ht="15.75" customHeight="1" x14ac:dyDescent="0.25">
      <c r="A287" s="3"/>
    </row>
    <row r="288" spans="1:1" ht="15.75" customHeight="1" x14ac:dyDescent="0.25">
      <c r="A288" s="3"/>
    </row>
    <row r="289" spans="1:1" ht="15.75" customHeight="1" x14ac:dyDescent="0.25">
      <c r="A289" s="3"/>
    </row>
    <row r="290" spans="1:1" ht="15.75" customHeight="1" x14ac:dyDescent="0.25">
      <c r="A290" s="3"/>
    </row>
    <row r="291" spans="1:1" ht="15.75" customHeight="1" x14ac:dyDescent="0.25">
      <c r="A291" s="3"/>
    </row>
    <row r="292" spans="1:1" ht="15.75" customHeight="1" x14ac:dyDescent="0.25">
      <c r="A292" s="3"/>
    </row>
    <row r="293" spans="1:1" ht="15.75" customHeight="1" x14ac:dyDescent="0.25">
      <c r="A293" s="3"/>
    </row>
    <row r="294" spans="1:1" ht="15.75" customHeight="1" x14ac:dyDescent="0.25">
      <c r="A294" s="3"/>
    </row>
    <row r="295" spans="1:1" ht="15.75" customHeight="1" x14ac:dyDescent="0.25">
      <c r="A295" s="3"/>
    </row>
    <row r="296" spans="1:1" ht="15.75" customHeight="1" x14ac:dyDescent="0.25">
      <c r="A296" s="3"/>
    </row>
    <row r="297" spans="1:1" ht="15.75" customHeight="1" x14ac:dyDescent="0.25">
      <c r="A297" s="3"/>
    </row>
    <row r="298" spans="1:1" ht="15.75" customHeight="1" x14ac:dyDescent="0.25">
      <c r="A298" s="3"/>
    </row>
    <row r="299" spans="1:1" ht="15.75" customHeight="1" x14ac:dyDescent="0.25">
      <c r="A299" s="3"/>
    </row>
    <row r="300" spans="1:1" ht="15.75" customHeight="1" x14ac:dyDescent="0.25">
      <c r="A300" s="3"/>
    </row>
    <row r="301" spans="1:1" ht="15.75" customHeight="1" x14ac:dyDescent="0.25">
      <c r="A301" s="3"/>
    </row>
    <row r="302" spans="1:1" ht="15.75" customHeight="1" x14ac:dyDescent="0.25">
      <c r="A302" s="3"/>
    </row>
    <row r="303" spans="1:1" ht="15.75" customHeight="1" x14ac:dyDescent="0.25">
      <c r="A303" s="3"/>
    </row>
    <row r="304" spans="1:1" ht="15.75" customHeight="1" x14ac:dyDescent="0.25">
      <c r="A304" s="3"/>
    </row>
    <row r="305" spans="1:1" ht="15.75" customHeight="1" x14ac:dyDescent="0.25">
      <c r="A305" s="3"/>
    </row>
    <row r="306" spans="1:1" ht="15.75" customHeight="1" x14ac:dyDescent="0.25">
      <c r="A306" s="3"/>
    </row>
    <row r="307" spans="1:1" ht="15.75" customHeight="1" x14ac:dyDescent="0.25">
      <c r="A307" s="3"/>
    </row>
    <row r="308" spans="1:1" ht="15.75" customHeight="1" x14ac:dyDescent="0.25">
      <c r="A308" s="3"/>
    </row>
    <row r="309" spans="1:1" ht="15.75" customHeight="1" x14ac:dyDescent="0.25">
      <c r="A309" s="3"/>
    </row>
    <row r="310" spans="1:1" ht="15.75" customHeight="1" x14ac:dyDescent="0.25">
      <c r="A310" s="3"/>
    </row>
    <row r="311" spans="1:1" ht="15.75" customHeight="1" x14ac:dyDescent="0.25">
      <c r="A311" s="3"/>
    </row>
    <row r="312" spans="1:1" ht="15.75" customHeight="1" x14ac:dyDescent="0.25">
      <c r="A312" s="3"/>
    </row>
    <row r="313" spans="1:1" ht="15.75" customHeight="1" x14ac:dyDescent="0.25">
      <c r="A313" s="3"/>
    </row>
    <row r="314" spans="1:1" ht="15.75" customHeight="1" x14ac:dyDescent="0.25">
      <c r="A314" s="3"/>
    </row>
    <row r="315" spans="1:1" ht="15.75" customHeight="1" x14ac:dyDescent="0.25">
      <c r="A315" s="3"/>
    </row>
    <row r="316" spans="1:1" ht="15.75" customHeight="1" x14ac:dyDescent="0.25">
      <c r="A316" s="3"/>
    </row>
    <row r="317" spans="1:1" ht="15.75" customHeight="1" x14ac:dyDescent="0.25">
      <c r="A317" s="3"/>
    </row>
    <row r="318" spans="1:1" ht="15.75" customHeight="1" x14ac:dyDescent="0.25">
      <c r="A318" s="3"/>
    </row>
    <row r="319" spans="1:1" ht="15.75" customHeight="1" x14ac:dyDescent="0.25">
      <c r="A319" s="3"/>
    </row>
    <row r="320" spans="1:1" ht="15.75" customHeight="1" x14ac:dyDescent="0.25">
      <c r="A320" s="3"/>
    </row>
    <row r="321" spans="1:1" ht="15.75" customHeight="1" x14ac:dyDescent="0.25">
      <c r="A321" s="3"/>
    </row>
    <row r="322" spans="1:1" ht="15.75" customHeight="1" x14ac:dyDescent="0.25">
      <c r="A322" s="3"/>
    </row>
    <row r="323" spans="1:1" ht="15.75" customHeight="1" x14ac:dyDescent="0.25">
      <c r="A323" s="3"/>
    </row>
    <row r="324" spans="1:1" ht="15.75" customHeight="1" x14ac:dyDescent="0.25">
      <c r="A324" s="3"/>
    </row>
    <row r="325" spans="1:1" ht="15.75" customHeight="1" x14ac:dyDescent="0.25">
      <c r="A325" s="3"/>
    </row>
    <row r="326" spans="1:1" ht="15.75" customHeight="1" x14ac:dyDescent="0.25">
      <c r="A326" s="3"/>
    </row>
    <row r="327" spans="1:1" ht="15.75" customHeight="1" x14ac:dyDescent="0.25">
      <c r="A327" s="3"/>
    </row>
    <row r="328" spans="1:1" ht="15.75" customHeight="1" x14ac:dyDescent="0.25">
      <c r="A328" s="3"/>
    </row>
    <row r="329" spans="1:1" ht="15.75" customHeight="1" x14ac:dyDescent="0.25">
      <c r="A329" s="3"/>
    </row>
    <row r="330" spans="1:1" ht="15.75" customHeight="1" x14ac:dyDescent="0.25">
      <c r="A330" s="3"/>
    </row>
    <row r="331" spans="1:1" ht="15.75" customHeight="1" x14ac:dyDescent="0.25">
      <c r="A331" s="3"/>
    </row>
    <row r="332" spans="1:1" ht="15.75" customHeight="1" x14ac:dyDescent="0.25">
      <c r="A332" s="3"/>
    </row>
    <row r="333" spans="1:1" ht="15.75" customHeight="1" x14ac:dyDescent="0.25">
      <c r="A333" s="3"/>
    </row>
    <row r="334" spans="1:1" ht="15.75" customHeight="1" x14ac:dyDescent="0.25">
      <c r="A334" s="3"/>
    </row>
    <row r="335" spans="1:1" ht="15.75" customHeight="1" x14ac:dyDescent="0.25">
      <c r="A335" s="3"/>
    </row>
    <row r="336" spans="1:1" ht="15.75" customHeight="1" x14ac:dyDescent="0.25">
      <c r="A336" s="3"/>
    </row>
    <row r="337" spans="1:1" ht="15.75" customHeight="1" x14ac:dyDescent="0.25">
      <c r="A337" s="3"/>
    </row>
    <row r="338" spans="1:1" ht="15.75" customHeight="1" x14ac:dyDescent="0.25">
      <c r="A338" s="3"/>
    </row>
    <row r="339" spans="1:1" ht="15.75" customHeight="1" x14ac:dyDescent="0.25">
      <c r="A339" s="3"/>
    </row>
    <row r="340" spans="1:1" ht="15.75" customHeight="1" x14ac:dyDescent="0.25">
      <c r="A340" s="3"/>
    </row>
    <row r="341" spans="1:1" ht="15.75" customHeight="1" x14ac:dyDescent="0.25">
      <c r="A341" s="3"/>
    </row>
    <row r="342" spans="1:1" ht="15.75" customHeight="1" x14ac:dyDescent="0.25">
      <c r="A342" s="3"/>
    </row>
    <row r="343" spans="1:1" ht="15.75" customHeight="1" x14ac:dyDescent="0.25">
      <c r="A343" s="3"/>
    </row>
    <row r="344" spans="1:1" ht="15.75" customHeight="1" x14ac:dyDescent="0.25">
      <c r="A344" s="3"/>
    </row>
    <row r="345" spans="1:1" ht="15.75" customHeight="1" x14ac:dyDescent="0.25">
      <c r="A345" s="3"/>
    </row>
    <row r="346" spans="1:1" ht="15.75" customHeight="1" x14ac:dyDescent="0.25">
      <c r="A346" s="3"/>
    </row>
    <row r="347" spans="1:1" ht="15.75" customHeight="1" x14ac:dyDescent="0.25">
      <c r="A347" s="3"/>
    </row>
    <row r="348" spans="1:1" ht="15.75" customHeight="1" x14ac:dyDescent="0.25">
      <c r="A348" s="3"/>
    </row>
    <row r="349" spans="1:1" ht="15.75" customHeight="1" x14ac:dyDescent="0.25">
      <c r="A349" s="3"/>
    </row>
    <row r="350" spans="1:1" ht="15.75" customHeight="1" x14ac:dyDescent="0.25">
      <c r="A350" s="3"/>
    </row>
    <row r="351" spans="1:1" ht="15.75" customHeight="1" x14ac:dyDescent="0.25">
      <c r="A351" s="3"/>
    </row>
    <row r="352" spans="1:1" ht="15.75" customHeight="1" x14ac:dyDescent="0.25">
      <c r="A352" s="3"/>
    </row>
    <row r="353" spans="1:1" ht="15.75" customHeight="1" x14ac:dyDescent="0.25">
      <c r="A353" s="3"/>
    </row>
    <row r="354" spans="1:1" ht="15.75" customHeight="1" x14ac:dyDescent="0.25">
      <c r="A354" s="3"/>
    </row>
    <row r="355" spans="1:1" ht="15.75" customHeight="1" x14ac:dyDescent="0.25">
      <c r="A355" s="3"/>
    </row>
    <row r="356" spans="1:1" ht="15.75" customHeight="1" x14ac:dyDescent="0.25">
      <c r="A356" s="3"/>
    </row>
    <row r="357" spans="1:1" ht="15.75" customHeight="1" x14ac:dyDescent="0.25">
      <c r="A357" s="3"/>
    </row>
    <row r="358" spans="1:1" ht="15.75" customHeight="1" x14ac:dyDescent="0.25">
      <c r="A358" s="3"/>
    </row>
    <row r="359" spans="1:1" ht="15.75" customHeight="1" x14ac:dyDescent="0.25">
      <c r="A359" s="3"/>
    </row>
    <row r="360" spans="1:1" ht="15.75" customHeight="1" x14ac:dyDescent="0.25">
      <c r="A360" s="3"/>
    </row>
    <row r="361" spans="1:1" ht="15.75" customHeight="1" x14ac:dyDescent="0.25">
      <c r="A361" s="3"/>
    </row>
    <row r="362" spans="1:1" ht="15.75" customHeight="1" x14ac:dyDescent="0.25">
      <c r="A362" s="3"/>
    </row>
    <row r="363" spans="1:1" ht="15.75" customHeight="1" x14ac:dyDescent="0.25">
      <c r="A363" s="3"/>
    </row>
    <row r="364" spans="1:1" ht="15.75" customHeight="1" x14ac:dyDescent="0.25">
      <c r="A364" s="3"/>
    </row>
    <row r="365" spans="1:1" ht="15.75" customHeight="1" x14ac:dyDescent="0.25">
      <c r="A365" s="3"/>
    </row>
    <row r="366" spans="1:1" ht="15.75" customHeight="1" x14ac:dyDescent="0.25">
      <c r="A366" s="3"/>
    </row>
    <row r="367" spans="1:1" ht="15.75" customHeight="1" x14ac:dyDescent="0.25">
      <c r="A367" s="3"/>
    </row>
    <row r="368" spans="1:1" ht="15.75" customHeight="1" x14ac:dyDescent="0.25">
      <c r="A368" s="3"/>
    </row>
    <row r="369" spans="1:1" ht="15.75" customHeight="1" x14ac:dyDescent="0.25">
      <c r="A369" s="3"/>
    </row>
    <row r="370" spans="1:1" ht="15.75" customHeight="1" x14ac:dyDescent="0.25">
      <c r="A370" s="3"/>
    </row>
    <row r="371" spans="1:1" ht="15.75" customHeight="1" x14ac:dyDescent="0.25">
      <c r="A371" s="3"/>
    </row>
    <row r="372" spans="1:1" ht="15.75" customHeight="1" x14ac:dyDescent="0.25">
      <c r="A372" s="3"/>
    </row>
    <row r="373" spans="1:1" ht="15.75" customHeight="1" x14ac:dyDescent="0.25">
      <c r="A373" s="3"/>
    </row>
    <row r="374" spans="1:1" ht="15.75" customHeight="1" x14ac:dyDescent="0.25">
      <c r="A374" s="3"/>
    </row>
    <row r="375" spans="1:1" ht="15.75" customHeight="1" x14ac:dyDescent="0.25">
      <c r="A375" s="3"/>
    </row>
    <row r="376" spans="1:1" ht="15.75" customHeight="1" x14ac:dyDescent="0.25">
      <c r="A376" s="3"/>
    </row>
    <row r="377" spans="1:1" ht="15.75" customHeight="1" x14ac:dyDescent="0.25">
      <c r="A377" s="3"/>
    </row>
    <row r="378" spans="1:1" ht="15.75" customHeight="1" x14ac:dyDescent="0.25">
      <c r="A378" s="3"/>
    </row>
    <row r="379" spans="1:1" ht="15.75" customHeight="1" x14ac:dyDescent="0.25">
      <c r="A379" s="3"/>
    </row>
    <row r="380" spans="1:1" ht="15.75" customHeight="1" x14ac:dyDescent="0.25">
      <c r="A380" s="3"/>
    </row>
    <row r="381" spans="1:1" ht="15.75" customHeight="1" x14ac:dyDescent="0.25">
      <c r="A381" s="3"/>
    </row>
    <row r="382" spans="1:1" ht="15.75" customHeight="1" x14ac:dyDescent="0.25">
      <c r="A382" s="3"/>
    </row>
    <row r="383" spans="1:1" ht="15.75" customHeight="1" x14ac:dyDescent="0.25">
      <c r="A383" s="3"/>
    </row>
    <row r="384" spans="1:1" ht="15.75" customHeight="1" x14ac:dyDescent="0.25">
      <c r="A384" s="3"/>
    </row>
    <row r="385" spans="1:1" ht="15.75" customHeight="1" x14ac:dyDescent="0.25">
      <c r="A385" s="3"/>
    </row>
    <row r="386" spans="1:1" ht="15.75" customHeight="1" x14ac:dyDescent="0.25">
      <c r="A386" s="3"/>
    </row>
    <row r="387" spans="1:1" ht="15.75" customHeight="1" x14ac:dyDescent="0.25">
      <c r="A387" s="3"/>
    </row>
    <row r="388" spans="1:1" ht="15.75" customHeight="1" x14ac:dyDescent="0.25">
      <c r="A388" s="3"/>
    </row>
    <row r="389" spans="1:1" ht="15.75" customHeight="1" x14ac:dyDescent="0.25">
      <c r="A389" s="3"/>
    </row>
    <row r="390" spans="1:1" ht="15.75" customHeight="1" x14ac:dyDescent="0.25">
      <c r="A390" s="3"/>
    </row>
    <row r="391" spans="1:1" ht="15.75" customHeight="1" x14ac:dyDescent="0.25">
      <c r="A391" s="3"/>
    </row>
    <row r="392" spans="1:1" ht="15.75" customHeight="1" x14ac:dyDescent="0.25">
      <c r="A392" s="3"/>
    </row>
    <row r="393" spans="1:1" ht="15.75" customHeight="1" x14ac:dyDescent="0.25">
      <c r="A393" s="3"/>
    </row>
    <row r="394" spans="1:1" ht="15.75" customHeight="1" x14ac:dyDescent="0.25">
      <c r="A394" s="3"/>
    </row>
    <row r="395" spans="1:1" ht="15.75" customHeight="1" x14ac:dyDescent="0.25">
      <c r="A395" s="3"/>
    </row>
    <row r="396" spans="1:1" ht="15.75" customHeight="1" x14ac:dyDescent="0.25">
      <c r="A396" s="3"/>
    </row>
    <row r="397" spans="1:1" ht="15.75" customHeight="1" x14ac:dyDescent="0.25">
      <c r="A397" s="3"/>
    </row>
    <row r="398" spans="1:1" ht="15.75" customHeight="1" x14ac:dyDescent="0.25">
      <c r="A398" s="3"/>
    </row>
    <row r="399" spans="1:1" ht="15.75" customHeight="1" x14ac:dyDescent="0.25">
      <c r="A399" s="3"/>
    </row>
    <row r="400" spans="1:1" ht="15.75" customHeight="1" x14ac:dyDescent="0.25">
      <c r="A400" s="3"/>
    </row>
    <row r="401" spans="1:1" ht="15.75" customHeight="1" x14ac:dyDescent="0.25">
      <c r="A401" s="3"/>
    </row>
    <row r="402" spans="1:1" ht="15.75" customHeight="1" x14ac:dyDescent="0.25">
      <c r="A402" s="3"/>
    </row>
    <row r="403" spans="1:1" ht="15.75" customHeight="1" x14ac:dyDescent="0.25">
      <c r="A403" s="3"/>
    </row>
    <row r="404" spans="1:1" ht="15.75" customHeight="1" x14ac:dyDescent="0.25">
      <c r="A404" s="3"/>
    </row>
    <row r="405" spans="1:1" ht="15.75" customHeight="1" x14ac:dyDescent="0.25">
      <c r="A405" s="3"/>
    </row>
    <row r="406" spans="1:1" ht="15.75" customHeight="1" x14ac:dyDescent="0.25">
      <c r="A406" s="3"/>
    </row>
    <row r="407" spans="1:1" ht="15.75" customHeight="1" x14ac:dyDescent="0.25">
      <c r="A407" s="3"/>
    </row>
    <row r="408" spans="1:1" ht="15.75" customHeight="1" x14ac:dyDescent="0.25">
      <c r="A408" s="3"/>
    </row>
    <row r="409" spans="1:1" ht="15.75" customHeight="1" x14ac:dyDescent="0.25">
      <c r="A409" s="3"/>
    </row>
    <row r="410" spans="1:1" ht="15.75" customHeight="1" x14ac:dyDescent="0.25">
      <c r="A410" s="3"/>
    </row>
    <row r="411" spans="1:1" ht="15.75" customHeight="1" x14ac:dyDescent="0.25">
      <c r="A411" s="3"/>
    </row>
    <row r="412" spans="1:1" ht="15.75" customHeight="1" x14ac:dyDescent="0.25">
      <c r="A412" s="3"/>
    </row>
    <row r="413" spans="1:1" ht="15.75" customHeight="1" x14ac:dyDescent="0.25">
      <c r="A413" s="3"/>
    </row>
    <row r="414" spans="1:1" ht="15.75" customHeight="1" x14ac:dyDescent="0.25">
      <c r="A414" s="3"/>
    </row>
    <row r="415" spans="1:1" ht="15.75" customHeight="1" x14ac:dyDescent="0.25">
      <c r="A415" s="3"/>
    </row>
    <row r="416" spans="1:1" ht="15.75" customHeight="1" x14ac:dyDescent="0.25">
      <c r="A416" s="3"/>
    </row>
    <row r="417" spans="1:1" ht="15.75" customHeight="1" x14ac:dyDescent="0.25">
      <c r="A417" s="3"/>
    </row>
    <row r="418" spans="1:1" ht="15.75" customHeight="1" x14ac:dyDescent="0.25">
      <c r="A418" s="3"/>
    </row>
    <row r="419" spans="1:1" ht="15.75" customHeight="1" x14ac:dyDescent="0.25">
      <c r="A419" s="3"/>
    </row>
    <row r="420" spans="1:1" ht="15.75" customHeight="1" x14ac:dyDescent="0.25">
      <c r="A420" s="3"/>
    </row>
    <row r="421" spans="1:1" ht="15.75" customHeight="1" x14ac:dyDescent="0.25">
      <c r="A421" s="3"/>
    </row>
    <row r="422" spans="1:1" ht="15.75" customHeight="1" x14ac:dyDescent="0.25">
      <c r="A422" s="3"/>
    </row>
    <row r="423" spans="1:1" ht="15.75" customHeight="1" x14ac:dyDescent="0.25">
      <c r="A423" s="3"/>
    </row>
    <row r="424" spans="1:1" ht="15.75" customHeight="1" x14ac:dyDescent="0.25">
      <c r="A424" s="3"/>
    </row>
    <row r="425" spans="1:1" ht="15.75" customHeight="1" x14ac:dyDescent="0.25">
      <c r="A425" s="3"/>
    </row>
    <row r="426" spans="1:1" ht="15.75" customHeight="1" x14ac:dyDescent="0.25">
      <c r="A426" s="3"/>
    </row>
    <row r="427" spans="1:1" ht="15.75" customHeight="1" x14ac:dyDescent="0.25">
      <c r="A427" s="3"/>
    </row>
    <row r="428" spans="1:1" ht="15.75" customHeight="1" x14ac:dyDescent="0.25">
      <c r="A428" s="3"/>
    </row>
    <row r="429" spans="1:1" ht="15.75" customHeight="1" x14ac:dyDescent="0.25">
      <c r="A429" s="3"/>
    </row>
    <row r="430" spans="1:1" ht="15.75" customHeight="1" x14ac:dyDescent="0.25">
      <c r="A430" s="3"/>
    </row>
    <row r="431" spans="1:1" ht="15.75" customHeight="1" x14ac:dyDescent="0.25">
      <c r="A431" s="3"/>
    </row>
    <row r="432" spans="1:1" ht="15.75" customHeight="1" x14ac:dyDescent="0.25">
      <c r="A432" s="3"/>
    </row>
    <row r="433" spans="1:1" ht="15.75" customHeight="1" x14ac:dyDescent="0.25">
      <c r="A433" s="3"/>
    </row>
    <row r="434" spans="1:1" ht="15.75" customHeight="1" x14ac:dyDescent="0.25">
      <c r="A434" s="3"/>
    </row>
    <row r="435" spans="1:1" ht="15.75" customHeight="1" x14ac:dyDescent="0.25">
      <c r="A435" s="3"/>
    </row>
    <row r="436" spans="1:1" ht="15.75" customHeight="1" x14ac:dyDescent="0.25">
      <c r="A436" s="3"/>
    </row>
    <row r="437" spans="1:1" ht="15.75" customHeight="1" x14ac:dyDescent="0.25">
      <c r="A437" s="3"/>
    </row>
    <row r="438" spans="1:1" ht="15.75" customHeight="1" x14ac:dyDescent="0.25">
      <c r="A438" s="3"/>
    </row>
    <row r="439" spans="1:1" ht="15.75" customHeight="1" x14ac:dyDescent="0.25">
      <c r="A439" s="3"/>
    </row>
    <row r="440" spans="1:1" ht="15.75" customHeight="1" x14ac:dyDescent="0.25">
      <c r="A440" s="3"/>
    </row>
    <row r="441" spans="1:1" ht="15.75" customHeight="1" x14ac:dyDescent="0.25">
      <c r="A441" s="3"/>
    </row>
    <row r="442" spans="1:1" ht="15.75" customHeight="1" x14ac:dyDescent="0.25">
      <c r="A442" s="3"/>
    </row>
    <row r="443" spans="1:1" ht="15.75" customHeight="1" x14ac:dyDescent="0.25">
      <c r="A443" s="3"/>
    </row>
    <row r="444" spans="1:1" ht="15.75" customHeight="1" x14ac:dyDescent="0.25">
      <c r="A444" s="3"/>
    </row>
    <row r="445" spans="1:1" ht="15.75" customHeight="1" x14ac:dyDescent="0.25">
      <c r="A445" s="3"/>
    </row>
    <row r="446" spans="1:1" ht="15.75" customHeight="1" x14ac:dyDescent="0.25">
      <c r="A446" s="3"/>
    </row>
    <row r="447" spans="1:1" ht="15.75" customHeight="1" x14ac:dyDescent="0.25">
      <c r="A447" s="3"/>
    </row>
    <row r="448" spans="1:1" ht="15.75" customHeight="1" x14ac:dyDescent="0.25">
      <c r="A448" s="3"/>
    </row>
    <row r="449" spans="1:1" ht="15.75" customHeight="1" x14ac:dyDescent="0.25">
      <c r="A449" s="3"/>
    </row>
    <row r="450" spans="1:1" ht="15.75" customHeight="1" x14ac:dyDescent="0.25">
      <c r="A450" s="3"/>
    </row>
    <row r="451" spans="1:1" ht="15.75" customHeight="1" x14ac:dyDescent="0.25">
      <c r="A451" s="3"/>
    </row>
    <row r="452" spans="1:1" ht="15.75" customHeight="1" x14ac:dyDescent="0.25">
      <c r="A452" s="3"/>
    </row>
    <row r="453" spans="1:1" ht="15.75" customHeight="1" x14ac:dyDescent="0.25">
      <c r="A453" s="3"/>
    </row>
    <row r="454" spans="1:1" ht="15.75" customHeight="1" x14ac:dyDescent="0.25">
      <c r="A454" s="3"/>
    </row>
    <row r="455" spans="1:1" ht="15.75" customHeight="1" x14ac:dyDescent="0.25">
      <c r="A455" s="3"/>
    </row>
    <row r="456" spans="1:1" ht="15.75" customHeight="1" x14ac:dyDescent="0.25">
      <c r="A456" s="3"/>
    </row>
    <row r="457" spans="1:1" ht="15.75" customHeight="1" x14ac:dyDescent="0.25">
      <c r="A457" s="3"/>
    </row>
    <row r="458" spans="1:1" ht="15.75" customHeight="1" x14ac:dyDescent="0.25">
      <c r="A458" s="3"/>
    </row>
    <row r="459" spans="1:1" ht="15.75" customHeight="1" x14ac:dyDescent="0.25">
      <c r="A459" s="3"/>
    </row>
    <row r="460" spans="1:1" ht="15.75" customHeight="1" x14ac:dyDescent="0.25">
      <c r="A460" s="3"/>
    </row>
    <row r="461" spans="1:1" ht="15.75" customHeight="1" x14ac:dyDescent="0.25">
      <c r="A461" s="3"/>
    </row>
    <row r="462" spans="1:1" ht="15.75" customHeight="1" x14ac:dyDescent="0.25">
      <c r="A462" s="3"/>
    </row>
    <row r="463" spans="1:1" ht="15.75" customHeight="1" x14ac:dyDescent="0.25">
      <c r="A463" s="3"/>
    </row>
    <row r="464" spans="1:1" ht="15.75" customHeight="1" x14ac:dyDescent="0.25">
      <c r="A464" s="3"/>
    </row>
    <row r="465" spans="1:1" ht="15.75" customHeight="1" x14ac:dyDescent="0.25">
      <c r="A465" s="3"/>
    </row>
    <row r="466" spans="1:1" ht="15.75" customHeight="1" x14ac:dyDescent="0.25">
      <c r="A466" s="3"/>
    </row>
    <row r="467" spans="1:1" ht="15.75" customHeight="1" x14ac:dyDescent="0.25">
      <c r="A467" s="3"/>
    </row>
    <row r="468" spans="1:1" ht="15.75" customHeight="1" x14ac:dyDescent="0.25">
      <c r="A468" s="3"/>
    </row>
    <row r="469" spans="1:1" ht="15.75" customHeight="1" x14ac:dyDescent="0.25">
      <c r="A469" s="3"/>
    </row>
    <row r="470" spans="1:1" ht="15.75" customHeight="1" x14ac:dyDescent="0.25">
      <c r="A470" s="3"/>
    </row>
    <row r="471" spans="1:1" ht="15.75" customHeight="1" x14ac:dyDescent="0.25">
      <c r="A471" s="3"/>
    </row>
    <row r="472" spans="1:1" ht="15.75" customHeight="1" x14ac:dyDescent="0.25">
      <c r="A472" s="3"/>
    </row>
    <row r="473" spans="1:1" ht="15.75" customHeight="1" x14ac:dyDescent="0.25">
      <c r="A473" s="3"/>
    </row>
    <row r="474" spans="1:1" ht="15.75" customHeight="1" x14ac:dyDescent="0.25">
      <c r="A474" s="3"/>
    </row>
    <row r="475" spans="1:1" ht="15.75" customHeight="1" x14ac:dyDescent="0.25">
      <c r="A475" s="3"/>
    </row>
    <row r="476" spans="1:1" ht="15.75" customHeight="1" x14ac:dyDescent="0.25">
      <c r="A476" s="3"/>
    </row>
    <row r="477" spans="1:1" ht="15.75" customHeight="1" x14ac:dyDescent="0.25">
      <c r="A477" s="3"/>
    </row>
    <row r="478" spans="1:1" ht="15.75" customHeight="1" x14ac:dyDescent="0.25">
      <c r="A478" s="3"/>
    </row>
    <row r="479" spans="1:1" ht="15.75" customHeight="1" x14ac:dyDescent="0.25">
      <c r="A479" s="3"/>
    </row>
    <row r="480" spans="1:1" ht="15.75" customHeight="1" x14ac:dyDescent="0.25">
      <c r="A480" s="3"/>
    </row>
    <row r="481" spans="1:1" ht="15.75" customHeight="1" x14ac:dyDescent="0.25">
      <c r="A481" s="3"/>
    </row>
    <row r="482" spans="1:1" ht="15.75" customHeight="1" x14ac:dyDescent="0.25">
      <c r="A482" s="3"/>
    </row>
    <row r="483" spans="1:1" ht="15.75" customHeight="1" x14ac:dyDescent="0.25">
      <c r="A483" s="3"/>
    </row>
    <row r="484" spans="1:1" ht="15.75" customHeight="1" x14ac:dyDescent="0.25">
      <c r="A484" s="3"/>
    </row>
    <row r="485" spans="1:1" ht="15.75" customHeight="1" x14ac:dyDescent="0.25">
      <c r="A485" s="3"/>
    </row>
    <row r="486" spans="1:1" ht="15.75" customHeight="1" x14ac:dyDescent="0.25">
      <c r="A486" s="3"/>
    </row>
    <row r="487" spans="1:1" ht="15.75" customHeight="1" x14ac:dyDescent="0.25">
      <c r="A487" s="3"/>
    </row>
    <row r="488" spans="1:1" ht="15.75" customHeight="1" x14ac:dyDescent="0.25">
      <c r="A488" s="3"/>
    </row>
    <row r="489" spans="1:1" ht="15.75" customHeight="1" x14ac:dyDescent="0.25">
      <c r="A489" s="3"/>
    </row>
    <row r="490" spans="1:1" ht="15.75" customHeight="1" x14ac:dyDescent="0.25">
      <c r="A490" s="3"/>
    </row>
    <row r="491" spans="1:1" ht="15.75" customHeight="1" x14ac:dyDescent="0.25">
      <c r="A491" s="3"/>
    </row>
    <row r="492" spans="1:1" ht="15.75" customHeight="1" x14ac:dyDescent="0.25">
      <c r="A492" s="3"/>
    </row>
    <row r="493" spans="1:1" ht="15.75" customHeight="1" x14ac:dyDescent="0.25">
      <c r="A493" s="3"/>
    </row>
    <row r="494" spans="1:1" ht="15.75" customHeight="1" x14ac:dyDescent="0.25">
      <c r="A494" s="3"/>
    </row>
    <row r="495" spans="1:1" ht="15.75" customHeight="1" x14ac:dyDescent="0.25">
      <c r="A495" s="3"/>
    </row>
    <row r="496" spans="1:1" ht="15.75" customHeight="1" x14ac:dyDescent="0.25">
      <c r="A496" s="3"/>
    </row>
    <row r="497" spans="1:1" ht="15.75" customHeight="1" x14ac:dyDescent="0.25">
      <c r="A497" s="3"/>
    </row>
    <row r="498" spans="1:1" ht="15.75" customHeight="1" x14ac:dyDescent="0.25">
      <c r="A498" s="3"/>
    </row>
    <row r="499" spans="1:1" ht="15.75" customHeight="1" x14ac:dyDescent="0.25">
      <c r="A499" s="3"/>
    </row>
    <row r="500" spans="1:1" ht="15.75" customHeight="1" x14ac:dyDescent="0.25">
      <c r="A500" s="3"/>
    </row>
    <row r="501" spans="1:1" ht="15.75" customHeight="1" x14ac:dyDescent="0.25">
      <c r="A501" s="3"/>
    </row>
    <row r="502" spans="1:1" ht="15.75" customHeight="1" x14ac:dyDescent="0.25">
      <c r="A502" s="3"/>
    </row>
    <row r="503" spans="1:1" ht="15.75" customHeight="1" x14ac:dyDescent="0.25">
      <c r="A503" s="3"/>
    </row>
    <row r="504" spans="1:1" ht="15.75" customHeight="1" x14ac:dyDescent="0.25">
      <c r="A504" s="3"/>
    </row>
    <row r="505" spans="1:1" ht="15.75" customHeight="1" x14ac:dyDescent="0.25">
      <c r="A505" s="3"/>
    </row>
    <row r="506" spans="1:1" ht="15.75" customHeight="1" x14ac:dyDescent="0.25">
      <c r="A506" s="3"/>
    </row>
    <row r="507" spans="1:1" ht="15.75" customHeight="1" x14ac:dyDescent="0.25">
      <c r="A507" s="3"/>
    </row>
    <row r="508" spans="1:1" ht="15.75" customHeight="1" x14ac:dyDescent="0.25">
      <c r="A508" s="3"/>
    </row>
    <row r="509" spans="1:1" ht="15.75" customHeight="1" x14ac:dyDescent="0.25">
      <c r="A509" s="3"/>
    </row>
    <row r="510" spans="1:1" ht="15.75" customHeight="1" x14ac:dyDescent="0.25">
      <c r="A510" s="3"/>
    </row>
    <row r="511" spans="1:1" ht="15.75" customHeight="1" x14ac:dyDescent="0.25">
      <c r="A511" s="3"/>
    </row>
    <row r="512" spans="1:1" ht="15.75" customHeight="1" x14ac:dyDescent="0.25">
      <c r="A512" s="3"/>
    </row>
    <row r="513" spans="1:1" ht="15.75" customHeight="1" x14ac:dyDescent="0.25">
      <c r="A513" s="3"/>
    </row>
    <row r="514" spans="1:1" ht="15.75" customHeight="1" x14ac:dyDescent="0.25">
      <c r="A514" s="3"/>
    </row>
    <row r="515" spans="1:1" ht="15.75" customHeight="1" x14ac:dyDescent="0.25">
      <c r="A515" s="3"/>
    </row>
    <row r="516" spans="1:1" ht="15.75" customHeight="1" x14ac:dyDescent="0.25">
      <c r="A516" s="3"/>
    </row>
    <row r="517" spans="1:1" ht="15.75" customHeight="1" x14ac:dyDescent="0.25">
      <c r="A517" s="3"/>
    </row>
    <row r="518" spans="1:1" ht="15.75" customHeight="1" x14ac:dyDescent="0.25">
      <c r="A518" s="3"/>
    </row>
    <row r="519" spans="1:1" ht="15.75" customHeight="1" x14ac:dyDescent="0.25">
      <c r="A519" s="3"/>
    </row>
    <row r="520" spans="1:1" ht="15.75" customHeight="1" x14ac:dyDescent="0.25">
      <c r="A520" s="3"/>
    </row>
    <row r="521" spans="1:1" ht="15.75" customHeight="1" x14ac:dyDescent="0.25">
      <c r="A521" s="3"/>
    </row>
    <row r="522" spans="1:1" ht="15.75" customHeight="1" x14ac:dyDescent="0.25">
      <c r="A522" s="3"/>
    </row>
    <row r="523" spans="1:1" ht="15.75" customHeight="1" x14ac:dyDescent="0.25">
      <c r="A523" s="3"/>
    </row>
    <row r="524" spans="1:1" ht="15.75" customHeight="1" x14ac:dyDescent="0.25">
      <c r="A524" s="3"/>
    </row>
    <row r="525" spans="1:1" ht="15.75" customHeight="1" x14ac:dyDescent="0.25">
      <c r="A525" s="3"/>
    </row>
    <row r="526" spans="1:1" ht="15.75" customHeight="1" x14ac:dyDescent="0.25">
      <c r="A526" s="3"/>
    </row>
    <row r="527" spans="1:1" ht="15.75" customHeight="1" x14ac:dyDescent="0.25">
      <c r="A527" s="3"/>
    </row>
    <row r="528" spans="1:1" ht="15.75" customHeight="1" x14ac:dyDescent="0.25">
      <c r="A528" s="3"/>
    </row>
    <row r="529" spans="1:1" ht="15.75" customHeight="1" x14ac:dyDescent="0.25">
      <c r="A529" s="3"/>
    </row>
    <row r="530" spans="1:1" ht="15.75" customHeight="1" x14ac:dyDescent="0.25">
      <c r="A530" s="3"/>
    </row>
    <row r="531" spans="1:1" ht="15.75" customHeight="1" x14ac:dyDescent="0.25">
      <c r="A531" s="3"/>
    </row>
    <row r="532" spans="1:1" ht="15.75" customHeight="1" x14ac:dyDescent="0.25">
      <c r="A532" s="3"/>
    </row>
    <row r="533" spans="1:1" ht="15.75" customHeight="1" x14ac:dyDescent="0.25">
      <c r="A533" s="3"/>
    </row>
    <row r="534" spans="1:1" ht="15.75" customHeight="1" x14ac:dyDescent="0.25">
      <c r="A534" s="3"/>
    </row>
    <row r="535" spans="1:1" ht="15.75" customHeight="1" x14ac:dyDescent="0.25">
      <c r="A535" s="3"/>
    </row>
    <row r="536" spans="1:1" ht="15.75" customHeight="1" x14ac:dyDescent="0.25">
      <c r="A536" s="3"/>
    </row>
    <row r="537" spans="1:1" ht="15.75" customHeight="1" x14ac:dyDescent="0.25">
      <c r="A537" s="3"/>
    </row>
    <row r="538" spans="1:1" ht="15.75" customHeight="1" x14ac:dyDescent="0.25">
      <c r="A538" s="3"/>
    </row>
    <row r="539" spans="1:1" ht="15.75" customHeight="1" x14ac:dyDescent="0.25">
      <c r="A539" s="3"/>
    </row>
    <row r="540" spans="1:1" ht="15.75" customHeight="1" x14ac:dyDescent="0.25">
      <c r="A540" s="3"/>
    </row>
    <row r="541" spans="1:1" ht="15.75" customHeight="1" x14ac:dyDescent="0.25">
      <c r="A541" s="3"/>
    </row>
    <row r="542" spans="1:1" ht="15.75" customHeight="1" x14ac:dyDescent="0.25">
      <c r="A542" s="3"/>
    </row>
    <row r="543" spans="1:1" ht="15.75" customHeight="1" x14ac:dyDescent="0.25">
      <c r="A543" s="3"/>
    </row>
    <row r="544" spans="1:1" ht="15.75" customHeight="1" x14ac:dyDescent="0.25">
      <c r="A544" s="3"/>
    </row>
    <row r="545" spans="1:1" ht="15.75" customHeight="1" x14ac:dyDescent="0.25">
      <c r="A545" s="3"/>
    </row>
    <row r="546" spans="1:1" ht="15.75" customHeight="1" x14ac:dyDescent="0.25">
      <c r="A546" s="3"/>
    </row>
    <row r="547" spans="1:1" ht="15.75" customHeight="1" x14ac:dyDescent="0.25">
      <c r="A547" s="3"/>
    </row>
    <row r="548" spans="1:1" ht="15.75" customHeight="1" x14ac:dyDescent="0.25">
      <c r="A548" s="3"/>
    </row>
    <row r="549" spans="1:1" ht="15.75" customHeight="1" x14ac:dyDescent="0.25">
      <c r="A549" s="3"/>
    </row>
    <row r="550" spans="1:1" ht="15.75" customHeight="1" x14ac:dyDescent="0.25">
      <c r="A550" s="3"/>
    </row>
    <row r="551" spans="1:1" ht="15.75" customHeight="1" x14ac:dyDescent="0.25">
      <c r="A551" s="3"/>
    </row>
    <row r="552" spans="1:1" ht="15.75" customHeight="1" x14ac:dyDescent="0.25">
      <c r="A552" s="3"/>
    </row>
    <row r="553" spans="1:1" ht="15.75" customHeight="1" x14ac:dyDescent="0.25">
      <c r="A553" s="3"/>
    </row>
    <row r="554" spans="1:1" ht="15.75" customHeight="1" x14ac:dyDescent="0.25">
      <c r="A554" s="3"/>
    </row>
    <row r="555" spans="1:1" ht="15.75" customHeight="1" x14ac:dyDescent="0.25">
      <c r="A555" s="3"/>
    </row>
    <row r="556" spans="1:1" ht="15.75" customHeight="1" x14ac:dyDescent="0.25">
      <c r="A556" s="3"/>
    </row>
    <row r="557" spans="1:1" ht="15.75" customHeight="1" x14ac:dyDescent="0.25">
      <c r="A557" s="3"/>
    </row>
    <row r="558" spans="1:1" ht="15.75" customHeight="1" x14ac:dyDescent="0.25">
      <c r="A558" s="3"/>
    </row>
    <row r="559" spans="1:1" ht="15.75" customHeight="1" x14ac:dyDescent="0.25">
      <c r="A559" s="3"/>
    </row>
    <row r="560" spans="1:1" ht="15.75" customHeight="1" x14ac:dyDescent="0.25">
      <c r="A560" s="3"/>
    </row>
    <row r="561" spans="1:1" ht="15.75" customHeight="1" x14ac:dyDescent="0.25">
      <c r="A561" s="3"/>
    </row>
    <row r="562" spans="1:1" ht="15.75" customHeight="1" x14ac:dyDescent="0.25">
      <c r="A562" s="3"/>
    </row>
    <row r="563" spans="1:1" ht="15.75" customHeight="1" x14ac:dyDescent="0.25">
      <c r="A563" s="3"/>
    </row>
    <row r="564" spans="1:1" ht="15.75" customHeight="1" x14ac:dyDescent="0.25">
      <c r="A564" s="3"/>
    </row>
    <row r="565" spans="1:1" ht="15.75" customHeight="1" x14ac:dyDescent="0.25">
      <c r="A565" s="3"/>
    </row>
    <row r="566" spans="1:1" ht="15.75" customHeight="1" x14ac:dyDescent="0.25">
      <c r="A566" s="3"/>
    </row>
    <row r="567" spans="1:1" ht="15.75" customHeight="1" x14ac:dyDescent="0.25">
      <c r="A567" s="3"/>
    </row>
    <row r="568" spans="1:1" ht="15.75" customHeight="1" x14ac:dyDescent="0.25">
      <c r="A568" s="3"/>
    </row>
    <row r="569" spans="1:1" ht="15.75" customHeight="1" x14ac:dyDescent="0.25">
      <c r="A569" s="3"/>
    </row>
    <row r="570" spans="1:1" ht="15.75" customHeight="1" x14ac:dyDescent="0.25">
      <c r="A570" s="3"/>
    </row>
    <row r="571" spans="1:1" ht="15.75" customHeight="1" x14ac:dyDescent="0.25">
      <c r="A571" s="3"/>
    </row>
    <row r="572" spans="1:1" ht="15.75" customHeight="1" x14ac:dyDescent="0.25">
      <c r="A572" s="3"/>
    </row>
    <row r="573" spans="1:1" ht="15.75" customHeight="1" x14ac:dyDescent="0.25">
      <c r="A573" s="3"/>
    </row>
    <row r="574" spans="1:1" ht="15.75" customHeight="1" x14ac:dyDescent="0.25">
      <c r="A574" s="3"/>
    </row>
    <row r="575" spans="1:1" ht="15.75" customHeight="1" x14ac:dyDescent="0.25">
      <c r="A575" s="3"/>
    </row>
    <row r="576" spans="1:1" ht="15.75" customHeight="1" x14ac:dyDescent="0.25">
      <c r="A576" s="3"/>
    </row>
    <row r="577" spans="1:1" ht="15.75" customHeight="1" x14ac:dyDescent="0.25">
      <c r="A577" s="3"/>
    </row>
    <row r="578" spans="1:1" ht="15.75" customHeight="1" x14ac:dyDescent="0.25">
      <c r="A578" s="3"/>
    </row>
    <row r="579" spans="1:1" ht="15.75" customHeight="1" x14ac:dyDescent="0.25">
      <c r="A579" s="3"/>
    </row>
    <row r="580" spans="1:1" ht="15.75" customHeight="1" x14ac:dyDescent="0.25">
      <c r="A580" s="3"/>
    </row>
    <row r="581" spans="1:1" ht="15.75" customHeight="1" x14ac:dyDescent="0.25">
      <c r="A581" s="3"/>
    </row>
    <row r="582" spans="1:1" ht="15.75" customHeight="1" x14ac:dyDescent="0.25">
      <c r="A582" s="3"/>
    </row>
    <row r="583" spans="1:1" ht="15.75" customHeight="1" x14ac:dyDescent="0.25">
      <c r="A583" s="3"/>
    </row>
    <row r="584" spans="1:1" ht="15.75" customHeight="1" x14ac:dyDescent="0.25">
      <c r="A584" s="3"/>
    </row>
    <row r="585" spans="1:1" ht="15.75" customHeight="1" x14ac:dyDescent="0.25">
      <c r="A585" s="3"/>
    </row>
    <row r="586" spans="1:1" ht="15.75" customHeight="1" x14ac:dyDescent="0.25">
      <c r="A586" s="3"/>
    </row>
    <row r="587" spans="1:1" ht="15.75" customHeight="1" x14ac:dyDescent="0.25">
      <c r="A587" s="3"/>
    </row>
    <row r="588" spans="1:1" ht="15.75" customHeight="1" x14ac:dyDescent="0.25">
      <c r="A588" s="3"/>
    </row>
    <row r="589" spans="1:1" ht="15.75" customHeight="1" x14ac:dyDescent="0.25">
      <c r="A589" s="3"/>
    </row>
    <row r="590" spans="1:1" ht="15.75" customHeight="1" x14ac:dyDescent="0.25">
      <c r="A590" s="3"/>
    </row>
    <row r="591" spans="1:1" ht="15.75" customHeight="1" x14ac:dyDescent="0.25">
      <c r="A591" s="3"/>
    </row>
    <row r="592" spans="1:1" ht="15.75" customHeight="1" x14ac:dyDescent="0.25">
      <c r="A592" s="3"/>
    </row>
    <row r="593" spans="1:1" ht="15.75" customHeight="1" x14ac:dyDescent="0.25">
      <c r="A593" s="3"/>
    </row>
    <row r="594" spans="1:1" ht="15.75" customHeight="1" x14ac:dyDescent="0.25">
      <c r="A594" s="3"/>
    </row>
    <row r="595" spans="1:1" ht="15.75" customHeight="1" x14ac:dyDescent="0.25">
      <c r="A595" s="3"/>
    </row>
    <row r="596" spans="1:1" ht="15.75" customHeight="1" x14ac:dyDescent="0.25">
      <c r="A596" s="3"/>
    </row>
    <row r="597" spans="1:1" ht="15.75" customHeight="1" x14ac:dyDescent="0.25">
      <c r="A597" s="3"/>
    </row>
    <row r="598" spans="1:1" ht="15.75" customHeight="1" x14ac:dyDescent="0.25">
      <c r="A598" s="3"/>
    </row>
    <row r="599" spans="1:1" ht="15.75" customHeight="1" x14ac:dyDescent="0.25">
      <c r="A599" s="3"/>
    </row>
    <row r="600" spans="1:1" ht="15.75" customHeight="1" x14ac:dyDescent="0.25">
      <c r="A600" s="3"/>
    </row>
    <row r="601" spans="1:1" ht="15.75" customHeight="1" x14ac:dyDescent="0.25">
      <c r="A601" s="3"/>
    </row>
    <row r="602" spans="1:1" ht="15.75" customHeight="1" x14ac:dyDescent="0.25">
      <c r="A602" s="3"/>
    </row>
    <row r="603" spans="1:1" ht="15.75" customHeight="1" x14ac:dyDescent="0.25">
      <c r="A603" s="3"/>
    </row>
    <row r="604" spans="1:1" ht="15.75" customHeight="1" x14ac:dyDescent="0.25">
      <c r="A604" s="3"/>
    </row>
    <row r="605" spans="1:1" ht="15.75" customHeight="1" x14ac:dyDescent="0.25">
      <c r="A605" s="3"/>
    </row>
    <row r="606" spans="1:1" ht="15.75" customHeight="1" x14ac:dyDescent="0.25">
      <c r="A606" s="3"/>
    </row>
    <row r="607" spans="1:1" ht="15.75" customHeight="1" x14ac:dyDescent="0.25">
      <c r="A607" s="3"/>
    </row>
    <row r="608" spans="1:1" ht="15.75" customHeight="1" x14ac:dyDescent="0.25">
      <c r="A608" s="3"/>
    </row>
    <row r="609" spans="1:1" ht="15.75" customHeight="1" x14ac:dyDescent="0.25">
      <c r="A609" s="3"/>
    </row>
    <row r="610" spans="1:1" ht="15.75" customHeight="1" x14ac:dyDescent="0.25">
      <c r="A610" s="3"/>
    </row>
    <row r="611" spans="1:1" ht="15.75" customHeight="1" x14ac:dyDescent="0.25">
      <c r="A611" s="3"/>
    </row>
    <row r="612" spans="1:1" ht="15.75" customHeight="1" x14ac:dyDescent="0.25">
      <c r="A612" s="3"/>
    </row>
    <row r="613" spans="1:1" ht="15.75" customHeight="1" x14ac:dyDescent="0.25">
      <c r="A613" s="3"/>
    </row>
    <row r="614" spans="1:1" ht="15.75" customHeight="1" x14ac:dyDescent="0.25">
      <c r="A614" s="3"/>
    </row>
    <row r="615" spans="1:1" ht="15.75" customHeight="1" x14ac:dyDescent="0.25">
      <c r="A615" s="3"/>
    </row>
    <row r="616" spans="1:1" ht="15.75" customHeight="1" x14ac:dyDescent="0.25">
      <c r="A616" s="3"/>
    </row>
    <row r="617" spans="1:1" ht="15.75" customHeight="1" x14ac:dyDescent="0.25">
      <c r="A617" s="3"/>
    </row>
    <row r="618" spans="1:1" ht="15.75" customHeight="1" x14ac:dyDescent="0.25">
      <c r="A618" s="3"/>
    </row>
    <row r="619" spans="1:1" ht="15.75" customHeight="1" x14ac:dyDescent="0.25">
      <c r="A619" s="3"/>
    </row>
    <row r="620" spans="1:1" ht="15.75" customHeight="1" x14ac:dyDescent="0.25">
      <c r="A620" s="3"/>
    </row>
    <row r="621" spans="1:1" ht="15.75" customHeight="1" x14ac:dyDescent="0.25">
      <c r="A621" s="3"/>
    </row>
    <row r="622" spans="1:1" ht="15.75" customHeight="1" x14ac:dyDescent="0.25">
      <c r="A622" s="3"/>
    </row>
    <row r="623" spans="1:1" ht="15.75" customHeight="1" x14ac:dyDescent="0.25">
      <c r="A623" s="3"/>
    </row>
    <row r="624" spans="1:1" ht="15.75" customHeight="1" x14ac:dyDescent="0.25">
      <c r="A624" s="3"/>
    </row>
    <row r="625" spans="1:1" ht="15.75" customHeight="1" x14ac:dyDescent="0.25">
      <c r="A625" s="3"/>
    </row>
    <row r="626" spans="1:1" ht="15.75" customHeight="1" x14ac:dyDescent="0.25">
      <c r="A626" s="3"/>
    </row>
    <row r="627" spans="1:1" ht="15.75" customHeight="1" x14ac:dyDescent="0.25">
      <c r="A627" s="3"/>
    </row>
    <row r="628" spans="1:1" ht="15.75" customHeight="1" x14ac:dyDescent="0.25">
      <c r="A628" s="3"/>
    </row>
    <row r="629" spans="1:1" ht="15.75" customHeight="1" x14ac:dyDescent="0.25">
      <c r="A629" s="3"/>
    </row>
    <row r="630" spans="1:1" ht="15.75" customHeight="1" x14ac:dyDescent="0.25">
      <c r="A630" s="3"/>
    </row>
    <row r="631" spans="1:1" ht="15.75" customHeight="1" x14ac:dyDescent="0.25">
      <c r="A631" s="3"/>
    </row>
    <row r="632" spans="1:1" ht="15.75" customHeight="1" x14ac:dyDescent="0.25">
      <c r="A632" s="3"/>
    </row>
    <row r="633" spans="1:1" ht="15.75" customHeight="1" x14ac:dyDescent="0.25">
      <c r="A633" s="3"/>
    </row>
    <row r="634" spans="1:1" ht="15.75" customHeight="1" x14ac:dyDescent="0.25">
      <c r="A634" s="3"/>
    </row>
    <row r="635" spans="1:1" ht="15.75" customHeight="1" x14ac:dyDescent="0.25">
      <c r="A635" s="3"/>
    </row>
    <row r="636" spans="1:1" ht="15.75" customHeight="1" x14ac:dyDescent="0.25">
      <c r="A636" s="3"/>
    </row>
    <row r="637" spans="1:1" ht="15.75" customHeight="1" x14ac:dyDescent="0.25">
      <c r="A637" s="3"/>
    </row>
    <row r="638" spans="1:1" ht="15.75" customHeight="1" x14ac:dyDescent="0.25">
      <c r="A638" s="3"/>
    </row>
    <row r="639" spans="1:1" ht="15.75" customHeight="1" x14ac:dyDescent="0.25">
      <c r="A639" s="3"/>
    </row>
    <row r="640" spans="1:1" ht="15.75" customHeight="1" x14ac:dyDescent="0.25">
      <c r="A640" s="3"/>
    </row>
    <row r="641" spans="1:1" ht="15.75" customHeight="1" x14ac:dyDescent="0.25">
      <c r="A641" s="3"/>
    </row>
    <row r="642" spans="1:1" ht="15.75" customHeight="1" x14ac:dyDescent="0.25">
      <c r="A642" s="3"/>
    </row>
    <row r="643" spans="1:1" ht="15.75" customHeight="1" x14ac:dyDescent="0.25">
      <c r="A643" s="3"/>
    </row>
    <row r="644" spans="1:1" ht="15.75" customHeight="1" x14ac:dyDescent="0.25">
      <c r="A644" s="3"/>
    </row>
    <row r="645" spans="1:1" ht="15.75" customHeight="1" x14ac:dyDescent="0.25">
      <c r="A645" s="3"/>
    </row>
    <row r="646" spans="1:1" ht="15.75" customHeight="1" x14ac:dyDescent="0.25">
      <c r="A646" s="3"/>
    </row>
    <row r="647" spans="1:1" ht="15.75" customHeight="1" x14ac:dyDescent="0.25">
      <c r="A647" s="3"/>
    </row>
    <row r="648" spans="1:1" ht="15.75" customHeight="1" x14ac:dyDescent="0.25">
      <c r="A648" s="3"/>
    </row>
    <row r="649" spans="1:1" ht="15.75" customHeight="1" x14ac:dyDescent="0.25">
      <c r="A649" s="3"/>
    </row>
    <row r="650" spans="1:1" ht="15.75" customHeight="1" x14ac:dyDescent="0.25">
      <c r="A650" s="3"/>
    </row>
    <row r="651" spans="1:1" ht="15.75" customHeight="1" x14ac:dyDescent="0.25">
      <c r="A651" s="3"/>
    </row>
    <row r="652" spans="1:1" ht="15.75" customHeight="1" x14ac:dyDescent="0.25">
      <c r="A652" s="3"/>
    </row>
    <row r="653" spans="1:1" ht="15.75" customHeight="1" x14ac:dyDescent="0.25">
      <c r="A653" s="3"/>
    </row>
    <row r="654" spans="1:1" ht="15.75" customHeight="1" x14ac:dyDescent="0.25">
      <c r="A654" s="3"/>
    </row>
    <row r="655" spans="1:1" ht="15.75" customHeight="1" x14ac:dyDescent="0.25">
      <c r="A655" s="3"/>
    </row>
    <row r="656" spans="1:1" ht="15.75" customHeight="1" x14ac:dyDescent="0.25">
      <c r="A656" s="3"/>
    </row>
    <row r="657" spans="1:1" ht="15.75" customHeight="1" x14ac:dyDescent="0.25">
      <c r="A657" s="3"/>
    </row>
    <row r="658" spans="1:1" ht="15.75" customHeight="1" x14ac:dyDescent="0.25">
      <c r="A658" s="3"/>
    </row>
    <row r="659" spans="1:1" ht="15.75" customHeight="1" x14ac:dyDescent="0.25">
      <c r="A659" s="3"/>
    </row>
    <row r="660" spans="1:1" ht="15.75" customHeight="1" x14ac:dyDescent="0.25">
      <c r="A660" s="3"/>
    </row>
    <row r="661" spans="1:1" ht="15.75" customHeight="1" x14ac:dyDescent="0.25">
      <c r="A661" s="3"/>
    </row>
    <row r="662" spans="1:1" ht="15.75" customHeight="1" x14ac:dyDescent="0.25">
      <c r="A662" s="3"/>
    </row>
    <row r="663" spans="1:1" ht="15.75" customHeight="1" x14ac:dyDescent="0.25">
      <c r="A663" s="3"/>
    </row>
    <row r="664" spans="1:1" ht="15.75" customHeight="1" x14ac:dyDescent="0.25">
      <c r="A664" s="3"/>
    </row>
    <row r="665" spans="1:1" ht="15.75" customHeight="1" x14ac:dyDescent="0.25">
      <c r="A665" s="3"/>
    </row>
    <row r="666" spans="1:1" ht="15.75" customHeight="1" x14ac:dyDescent="0.25">
      <c r="A666" s="3"/>
    </row>
    <row r="667" spans="1:1" ht="15.75" customHeight="1" x14ac:dyDescent="0.25">
      <c r="A667" s="3"/>
    </row>
    <row r="668" spans="1:1" ht="15.75" customHeight="1" x14ac:dyDescent="0.25">
      <c r="A668" s="3"/>
    </row>
    <row r="669" spans="1:1" ht="15.75" customHeight="1" x14ac:dyDescent="0.25">
      <c r="A669" s="3"/>
    </row>
    <row r="670" spans="1:1" ht="15.75" customHeight="1" x14ac:dyDescent="0.25">
      <c r="A670" s="3"/>
    </row>
    <row r="671" spans="1:1" ht="15.75" customHeight="1" x14ac:dyDescent="0.25">
      <c r="A671" s="3"/>
    </row>
    <row r="672" spans="1:1" ht="15.75" customHeight="1" x14ac:dyDescent="0.25">
      <c r="A672" s="3"/>
    </row>
    <row r="673" spans="1:1" ht="15.75" customHeight="1" x14ac:dyDescent="0.25">
      <c r="A673" s="3"/>
    </row>
    <row r="674" spans="1:1" ht="15.75" customHeight="1" x14ac:dyDescent="0.25">
      <c r="A674" s="3"/>
    </row>
    <row r="675" spans="1:1" ht="15.75" customHeight="1" x14ac:dyDescent="0.25">
      <c r="A675" s="3"/>
    </row>
    <row r="676" spans="1:1" ht="15.75" customHeight="1" x14ac:dyDescent="0.25">
      <c r="A676" s="3"/>
    </row>
    <row r="677" spans="1:1" ht="15.75" customHeight="1" x14ac:dyDescent="0.25">
      <c r="A677" s="3"/>
    </row>
    <row r="678" spans="1:1" ht="15.75" customHeight="1" x14ac:dyDescent="0.25">
      <c r="A678" s="3"/>
    </row>
    <row r="679" spans="1:1" ht="15.75" customHeight="1" x14ac:dyDescent="0.25">
      <c r="A679" s="3"/>
    </row>
    <row r="680" spans="1:1" ht="15.75" customHeight="1" x14ac:dyDescent="0.25">
      <c r="A680" s="3"/>
    </row>
    <row r="681" spans="1:1" ht="15.75" customHeight="1" x14ac:dyDescent="0.25">
      <c r="A681" s="3"/>
    </row>
    <row r="682" spans="1:1" ht="15.75" customHeight="1" x14ac:dyDescent="0.25">
      <c r="A682" s="3"/>
    </row>
    <row r="683" spans="1:1" ht="15.75" customHeight="1" x14ac:dyDescent="0.25">
      <c r="A683" s="3"/>
    </row>
    <row r="684" spans="1:1" ht="15.75" customHeight="1" x14ac:dyDescent="0.25">
      <c r="A684" s="3"/>
    </row>
    <row r="685" spans="1:1" ht="15.75" customHeight="1" x14ac:dyDescent="0.25">
      <c r="A685" s="3"/>
    </row>
    <row r="686" spans="1:1" ht="15.75" customHeight="1" x14ac:dyDescent="0.25">
      <c r="A686" s="3"/>
    </row>
    <row r="687" spans="1:1" ht="15.75" customHeight="1" x14ac:dyDescent="0.25">
      <c r="A687" s="3"/>
    </row>
    <row r="688" spans="1:1" ht="15.75" customHeight="1" x14ac:dyDescent="0.25">
      <c r="A688" s="3"/>
    </row>
    <row r="689" spans="1:1" ht="15.75" customHeight="1" x14ac:dyDescent="0.25">
      <c r="A689" s="3"/>
    </row>
    <row r="690" spans="1:1" ht="15.75" customHeight="1" x14ac:dyDescent="0.25">
      <c r="A690" s="3"/>
    </row>
    <row r="691" spans="1:1" ht="15.75" customHeight="1" x14ac:dyDescent="0.25">
      <c r="A691" s="3"/>
    </row>
    <row r="692" spans="1:1" ht="15.75" customHeight="1" x14ac:dyDescent="0.25">
      <c r="A692" s="3"/>
    </row>
    <row r="693" spans="1:1" ht="15.75" customHeight="1" x14ac:dyDescent="0.25">
      <c r="A693" s="3"/>
    </row>
    <row r="694" spans="1:1" ht="15.75" customHeight="1" x14ac:dyDescent="0.25">
      <c r="A694" s="3"/>
    </row>
    <row r="695" spans="1:1" ht="15.75" customHeight="1" x14ac:dyDescent="0.25">
      <c r="A695" s="3"/>
    </row>
    <row r="696" spans="1:1" ht="15.75" customHeight="1" x14ac:dyDescent="0.25">
      <c r="A696" s="3"/>
    </row>
    <row r="697" spans="1:1" ht="15.75" customHeight="1" x14ac:dyDescent="0.25">
      <c r="A697" s="3"/>
    </row>
    <row r="698" spans="1:1" ht="15.75" customHeight="1" x14ac:dyDescent="0.25">
      <c r="A698" s="3"/>
    </row>
    <row r="699" spans="1:1" ht="15.75" customHeight="1" x14ac:dyDescent="0.25">
      <c r="A699" s="3"/>
    </row>
    <row r="700" spans="1:1" ht="15.75" customHeight="1" x14ac:dyDescent="0.25">
      <c r="A700" s="3"/>
    </row>
    <row r="701" spans="1:1" ht="15.75" customHeight="1" x14ac:dyDescent="0.25">
      <c r="A701" s="3"/>
    </row>
    <row r="702" spans="1:1" ht="15.75" customHeight="1" x14ac:dyDescent="0.25">
      <c r="A702" s="3"/>
    </row>
    <row r="703" spans="1:1" ht="15.75" customHeight="1" x14ac:dyDescent="0.25">
      <c r="A703" s="3"/>
    </row>
    <row r="704" spans="1:1" ht="15.75" customHeight="1" x14ac:dyDescent="0.25">
      <c r="A704" s="3"/>
    </row>
    <row r="705" spans="1:1" ht="15.75" customHeight="1" x14ac:dyDescent="0.25">
      <c r="A705" s="3"/>
    </row>
    <row r="706" spans="1:1" ht="15.75" customHeight="1" x14ac:dyDescent="0.25">
      <c r="A706" s="3"/>
    </row>
    <row r="707" spans="1:1" ht="15.75" customHeight="1" x14ac:dyDescent="0.25">
      <c r="A707" s="3"/>
    </row>
    <row r="708" spans="1:1" ht="15.75" customHeight="1" x14ac:dyDescent="0.25">
      <c r="A708" s="3"/>
    </row>
    <row r="709" spans="1:1" ht="15.75" customHeight="1" x14ac:dyDescent="0.25">
      <c r="A709" s="3"/>
    </row>
    <row r="710" spans="1:1" ht="15.75" customHeight="1" x14ac:dyDescent="0.25">
      <c r="A710" s="3"/>
    </row>
    <row r="711" spans="1:1" ht="15.75" customHeight="1" x14ac:dyDescent="0.25">
      <c r="A711" s="3"/>
    </row>
    <row r="712" spans="1:1" ht="15.75" customHeight="1" x14ac:dyDescent="0.25">
      <c r="A712" s="3"/>
    </row>
    <row r="713" spans="1:1" ht="15.75" customHeight="1" x14ac:dyDescent="0.25">
      <c r="A713" s="3"/>
    </row>
    <row r="714" spans="1:1" ht="15.75" customHeight="1" x14ac:dyDescent="0.25">
      <c r="A714" s="3"/>
    </row>
    <row r="715" spans="1:1" ht="15.75" customHeight="1" x14ac:dyDescent="0.25">
      <c r="A715" s="3"/>
    </row>
    <row r="716" spans="1:1" ht="15.75" customHeight="1" x14ac:dyDescent="0.25">
      <c r="A716" s="3"/>
    </row>
    <row r="717" spans="1:1" ht="15.75" customHeight="1" x14ac:dyDescent="0.25">
      <c r="A717" s="3"/>
    </row>
    <row r="718" spans="1:1" ht="15.75" customHeight="1" x14ac:dyDescent="0.25">
      <c r="A718" s="3"/>
    </row>
    <row r="719" spans="1:1" ht="15.75" customHeight="1" x14ac:dyDescent="0.25">
      <c r="A719" s="3"/>
    </row>
    <row r="720" spans="1:1" ht="15.75" customHeight="1" x14ac:dyDescent="0.25">
      <c r="A720" s="3"/>
    </row>
    <row r="721" spans="1:1" ht="15.75" customHeight="1" x14ac:dyDescent="0.25">
      <c r="A721" s="3"/>
    </row>
    <row r="722" spans="1:1" ht="15.75" customHeight="1" x14ac:dyDescent="0.25">
      <c r="A722" s="3"/>
    </row>
    <row r="723" spans="1:1" ht="15.75" customHeight="1" x14ac:dyDescent="0.25">
      <c r="A723" s="3"/>
    </row>
    <row r="724" spans="1:1" ht="15.75" customHeight="1" x14ac:dyDescent="0.25">
      <c r="A724" s="3"/>
    </row>
    <row r="725" spans="1:1" ht="15.75" customHeight="1" x14ac:dyDescent="0.25">
      <c r="A725" s="3"/>
    </row>
    <row r="726" spans="1:1" ht="15.75" customHeight="1" x14ac:dyDescent="0.25">
      <c r="A726" s="3"/>
    </row>
    <row r="727" spans="1:1" ht="15.75" customHeight="1" x14ac:dyDescent="0.25">
      <c r="A727" s="3"/>
    </row>
    <row r="728" spans="1:1" ht="15.75" customHeight="1" x14ac:dyDescent="0.25">
      <c r="A728" s="3"/>
    </row>
    <row r="729" spans="1:1" ht="15.75" customHeight="1" x14ac:dyDescent="0.25">
      <c r="A729" s="3"/>
    </row>
    <row r="730" spans="1:1" ht="15.75" customHeight="1" x14ac:dyDescent="0.25">
      <c r="A730" s="3"/>
    </row>
    <row r="731" spans="1:1" ht="15.75" customHeight="1" x14ac:dyDescent="0.25">
      <c r="A731" s="3"/>
    </row>
    <row r="732" spans="1:1" ht="15.75" customHeight="1" x14ac:dyDescent="0.25">
      <c r="A732" s="3"/>
    </row>
    <row r="733" spans="1:1" ht="15.75" customHeight="1" x14ac:dyDescent="0.25">
      <c r="A733" s="3"/>
    </row>
    <row r="734" spans="1:1" ht="15.75" customHeight="1" x14ac:dyDescent="0.25">
      <c r="A734" s="3"/>
    </row>
    <row r="735" spans="1:1" ht="15.75" customHeight="1" x14ac:dyDescent="0.25">
      <c r="A735" s="3"/>
    </row>
    <row r="736" spans="1:1" ht="15.75" customHeight="1" x14ac:dyDescent="0.25">
      <c r="A736" s="3"/>
    </row>
    <row r="737" spans="1:1" ht="15.75" customHeight="1" x14ac:dyDescent="0.25">
      <c r="A737" s="3"/>
    </row>
    <row r="738" spans="1:1" ht="15.75" customHeight="1" x14ac:dyDescent="0.25">
      <c r="A738" s="3"/>
    </row>
    <row r="739" spans="1:1" ht="15.75" customHeight="1" x14ac:dyDescent="0.25">
      <c r="A739" s="3"/>
    </row>
    <row r="740" spans="1:1" ht="15.75" customHeight="1" x14ac:dyDescent="0.25">
      <c r="A740" s="3"/>
    </row>
    <row r="741" spans="1:1" ht="15.75" customHeight="1" x14ac:dyDescent="0.25">
      <c r="A741" s="3"/>
    </row>
    <row r="742" spans="1:1" ht="15.75" customHeight="1" x14ac:dyDescent="0.25">
      <c r="A742" s="3"/>
    </row>
    <row r="743" spans="1:1" ht="15.75" customHeight="1" x14ac:dyDescent="0.25">
      <c r="A743" s="3"/>
    </row>
    <row r="744" spans="1:1" ht="15.75" customHeight="1" x14ac:dyDescent="0.25">
      <c r="A744" s="3"/>
    </row>
    <row r="745" spans="1:1" ht="15.75" customHeight="1" x14ac:dyDescent="0.25">
      <c r="A745" s="3"/>
    </row>
    <row r="746" spans="1:1" ht="15.75" customHeight="1" x14ac:dyDescent="0.25">
      <c r="A746" s="3"/>
    </row>
    <row r="747" spans="1:1" ht="15.75" customHeight="1" x14ac:dyDescent="0.25">
      <c r="A747" s="3"/>
    </row>
    <row r="748" spans="1:1" ht="15.75" customHeight="1" x14ac:dyDescent="0.25">
      <c r="A748" s="3"/>
    </row>
    <row r="749" spans="1:1" ht="15.75" customHeight="1" x14ac:dyDescent="0.25">
      <c r="A749" s="3"/>
    </row>
    <row r="750" spans="1:1" ht="15.75" customHeight="1" x14ac:dyDescent="0.25">
      <c r="A750" s="3"/>
    </row>
    <row r="751" spans="1:1" ht="15.75" customHeight="1" x14ac:dyDescent="0.25">
      <c r="A751" s="3"/>
    </row>
    <row r="752" spans="1:1" ht="15.75" customHeight="1" x14ac:dyDescent="0.25">
      <c r="A752" s="3"/>
    </row>
    <row r="753" spans="1:1" ht="15.75" customHeight="1" x14ac:dyDescent="0.25">
      <c r="A753" s="3"/>
    </row>
    <row r="754" spans="1:1" ht="15.75" customHeight="1" x14ac:dyDescent="0.25">
      <c r="A754" s="3"/>
    </row>
    <row r="755" spans="1:1" ht="15.75" customHeight="1" x14ac:dyDescent="0.25">
      <c r="A755" s="3"/>
    </row>
    <row r="756" spans="1:1" ht="15.75" customHeight="1" x14ac:dyDescent="0.25">
      <c r="A756" s="3"/>
    </row>
    <row r="757" spans="1:1" ht="15.75" customHeight="1" x14ac:dyDescent="0.25">
      <c r="A757" s="3"/>
    </row>
    <row r="758" spans="1:1" ht="15.75" customHeight="1" x14ac:dyDescent="0.25">
      <c r="A758" s="3"/>
    </row>
    <row r="759" spans="1:1" ht="15.75" customHeight="1" x14ac:dyDescent="0.25">
      <c r="A759" s="3"/>
    </row>
    <row r="760" spans="1:1" ht="15.75" customHeight="1" x14ac:dyDescent="0.25">
      <c r="A760" s="3"/>
    </row>
    <row r="761" spans="1:1" ht="15.75" customHeight="1" x14ac:dyDescent="0.25">
      <c r="A761" s="3"/>
    </row>
    <row r="762" spans="1:1" ht="15.75" customHeight="1" x14ac:dyDescent="0.25">
      <c r="A762" s="3"/>
    </row>
    <row r="763" spans="1:1" ht="15.75" customHeight="1" x14ac:dyDescent="0.25">
      <c r="A763" s="3"/>
    </row>
    <row r="764" spans="1:1" ht="15.75" customHeight="1" x14ac:dyDescent="0.25">
      <c r="A764" s="3"/>
    </row>
    <row r="765" spans="1:1" ht="15.75" customHeight="1" x14ac:dyDescent="0.25">
      <c r="A765" s="3"/>
    </row>
    <row r="766" spans="1:1" ht="15.75" customHeight="1" x14ac:dyDescent="0.25">
      <c r="A766" s="3"/>
    </row>
    <row r="767" spans="1:1" ht="15.75" customHeight="1" x14ac:dyDescent="0.25">
      <c r="A767" s="3"/>
    </row>
    <row r="768" spans="1:1" ht="15.75" customHeight="1" x14ac:dyDescent="0.25">
      <c r="A768" s="3"/>
    </row>
    <row r="769" spans="1:1" ht="15.75" customHeight="1" x14ac:dyDescent="0.25">
      <c r="A769" s="3"/>
    </row>
    <row r="770" spans="1:1" ht="15.75" customHeight="1" x14ac:dyDescent="0.25">
      <c r="A770" s="3"/>
    </row>
    <row r="771" spans="1:1" ht="15.75" customHeight="1" x14ac:dyDescent="0.25">
      <c r="A771" s="3"/>
    </row>
    <row r="772" spans="1:1" ht="15.75" customHeight="1" x14ac:dyDescent="0.25">
      <c r="A772" s="3"/>
    </row>
    <row r="773" spans="1:1" ht="15.75" customHeight="1" x14ac:dyDescent="0.25">
      <c r="A773" s="3"/>
    </row>
    <row r="774" spans="1:1" ht="15.75" customHeight="1" x14ac:dyDescent="0.25">
      <c r="A774" s="3"/>
    </row>
    <row r="775" spans="1:1" ht="15.75" customHeight="1" x14ac:dyDescent="0.25">
      <c r="A775" s="3"/>
    </row>
    <row r="776" spans="1:1" ht="15.75" customHeight="1" x14ac:dyDescent="0.25">
      <c r="A776" s="3"/>
    </row>
    <row r="777" spans="1:1" ht="15.75" customHeight="1" x14ac:dyDescent="0.25">
      <c r="A777" s="3"/>
    </row>
    <row r="778" spans="1:1" ht="15.75" customHeight="1" x14ac:dyDescent="0.25">
      <c r="A778" s="3"/>
    </row>
    <row r="779" spans="1:1" ht="15.75" customHeight="1" x14ac:dyDescent="0.25">
      <c r="A779" s="3"/>
    </row>
    <row r="780" spans="1:1" ht="15.75" customHeight="1" x14ac:dyDescent="0.25">
      <c r="A780" s="3"/>
    </row>
    <row r="781" spans="1:1" ht="15.75" customHeight="1" x14ac:dyDescent="0.25">
      <c r="A781" s="3"/>
    </row>
    <row r="782" spans="1:1" ht="15.75" customHeight="1" x14ac:dyDescent="0.25">
      <c r="A782" s="3"/>
    </row>
    <row r="783" spans="1:1" ht="15.75" customHeight="1" x14ac:dyDescent="0.25">
      <c r="A783" s="3"/>
    </row>
    <row r="784" spans="1:1" ht="15.75" customHeight="1" x14ac:dyDescent="0.25">
      <c r="A784" s="3"/>
    </row>
    <row r="785" spans="1:1" ht="15.75" customHeight="1" x14ac:dyDescent="0.25">
      <c r="A785" s="3"/>
    </row>
    <row r="786" spans="1:1" ht="15.75" customHeight="1" x14ac:dyDescent="0.25">
      <c r="A786" s="3"/>
    </row>
    <row r="787" spans="1:1" ht="15.75" customHeight="1" x14ac:dyDescent="0.25">
      <c r="A787" s="3"/>
    </row>
    <row r="788" spans="1:1" ht="15.75" customHeight="1" x14ac:dyDescent="0.25">
      <c r="A788" s="3"/>
    </row>
    <row r="789" spans="1:1" ht="15.75" customHeight="1" x14ac:dyDescent="0.25">
      <c r="A789" s="3"/>
    </row>
    <row r="790" spans="1:1" ht="15.75" customHeight="1" x14ac:dyDescent="0.25">
      <c r="A790" s="3"/>
    </row>
    <row r="791" spans="1:1" ht="15.75" customHeight="1" x14ac:dyDescent="0.25">
      <c r="A791" s="3"/>
    </row>
    <row r="792" spans="1:1" ht="15.75" customHeight="1" x14ac:dyDescent="0.25">
      <c r="A792" s="3"/>
    </row>
    <row r="793" spans="1:1" ht="15.75" customHeight="1" x14ac:dyDescent="0.25">
      <c r="A793" s="3"/>
    </row>
    <row r="794" spans="1:1" ht="15.75" customHeight="1" x14ac:dyDescent="0.25">
      <c r="A794" s="3"/>
    </row>
    <row r="795" spans="1:1" ht="15.75" customHeight="1" x14ac:dyDescent="0.25">
      <c r="A795" s="3"/>
    </row>
    <row r="796" spans="1:1" ht="15.75" customHeight="1" x14ac:dyDescent="0.25">
      <c r="A796" s="3"/>
    </row>
    <row r="797" spans="1:1" ht="15.75" customHeight="1" x14ac:dyDescent="0.25">
      <c r="A797" s="3"/>
    </row>
    <row r="798" spans="1:1" ht="15.75" customHeight="1" x14ac:dyDescent="0.25">
      <c r="A798" s="3"/>
    </row>
    <row r="799" spans="1:1" ht="15.75" customHeight="1" x14ac:dyDescent="0.25">
      <c r="A799" s="3"/>
    </row>
    <row r="800" spans="1:1" ht="15.75" customHeight="1" x14ac:dyDescent="0.25">
      <c r="A800" s="3"/>
    </row>
    <row r="801" spans="1:1" ht="15.75" customHeight="1" x14ac:dyDescent="0.25">
      <c r="A801" s="3"/>
    </row>
    <row r="802" spans="1:1" ht="15.75" customHeight="1" x14ac:dyDescent="0.25">
      <c r="A802" s="3"/>
    </row>
    <row r="803" spans="1:1" ht="15.75" customHeight="1" x14ac:dyDescent="0.25">
      <c r="A803" s="3"/>
    </row>
    <row r="804" spans="1:1" ht="15.75" customHeight="1" x14ac:dyDescent="0.25">
      <c r="A804" s="3"/>
    </row>
    <row r="805" spans="1:1" ht="15.75" customHeight="1" x14ac:dyDescent="0.25">
      <c r="A805" s="3"/>
    </row>
    <row r="806" spans="1:1" ht="15.75" customHeight="1" x14ac:dyDescent="0.25">
      <c r="A806" s="3"/>
    </row>
    <row r="807" spans="1:1" ht="15.75" customHeight="1" x14ac:dyDescent="0.25">
      <c r="A807" s="3"/>
    </row>
    <row r="808" spans="1:1" ht="15.75" customHeight="1" x14ac:dyDescent="0.25">
      <c r="A808" s="3"/>
    </row>
    <row r="809" spans="1:1" ht="15.75" customHeight="1" x14ac:dyDescent="0.25">
      <c r="A809" s="3"/>
    </row>
    <row r="810" spans="1:1" ht="15.75" customHeight="1" x14ac:dyDescent="0.25">
      <c r="A810" s="3"/>
    </row>
    <row r="811" spans="1:1" ht="15.75" customHeight="1" x14ac:dyDescent="0.25">
      <c r="A811" s="3"/>
    </row>
    <row r="812" spans="1:1" ht="15.75" customHeight="1" x14ac:dyDescent="0.25">
      <c r="A812" s="3"/>
    </row>
    <row r="813" spans="1:1" ht="15.75" customHeight="1" x14ac:dyDescent="0.25">
      <c r="A813" s="3"/>
    </row>
    <row r="814" spans="1:1" ht="15.75" customHeight="1" x14ac:dyDescent="0.25">
      <c r="A814" s="3"/>
    </row>
    <row r="815" spans="1:1" ht="15.75" customHeight="1" x14ac:dyDescent="0.25">
      <c r="A815" s="3"/>
    </row>
    <row r="816" spans="1:1" ht="15.75" customHeight="1" x14ac:dyDescent="0.25">
      <c r="A816" s="3"/>
    </row>
    <row r="817" spans="1:1" ht="15.75" customHeight="1" x14ac:dyDescent="0.25">
      <c r="A817" s="3"/>
    </row>
    <row r="818" spans="1:1" ht="15.75" customHeight="1" x14ac:dyDescent="0.25">
      <c r="A818" s="3"/>
    </row>
    <row r="819" spans="1:1" ht="15.75" customHeight="1" x14ac:dyDescent="0.25">
      <c r="A819" s="3"/>
    </row>
    <row r="820" spans="1:1" ht="15.75" customHeight="1" x14ac:dyDescent="0.25">
      <c r="A820" s="3"/>
    </row>
    <row r="821" spans="1:1" ht="15.75" customHeight="1" x14ac:dyDescent="0.25">
      <c r="A821" s="3"/>
    </row>
    <row r="822" spans="1:1" ht="15.75" customHeight="1" x14ac:dyDescent="0.25">
      <c r="A822" s="3"/>
    </row>
    <row r="823" spans="1:1" ht="15.75" customHeight="1" x14ac:dyDescent="0.25">
      <c r="A823" s="3"/>
    </row>
    <row r="824" spans="1:1" ht="15.75" customHeight="1" x14ac:dyDescent="0.25">
      <c r="A824" s="3"/>
    </row>
    <row r="825" spans="1:1" ht="15.75" customHeight="1" x14ac:dyDescent="0.25">
      <c r="A825" s="3"/>
    </row>
    <row r="826" spans="1:1" ht="15.75" customHeight="1" x14ac:dyDescent="0.25">
      <c r="A826" s="3"/>
    </row>
    <row r="827" spans="1:1" ht="15.75" customHeight="1" x14ac:dyDescent="0.25">
      <c r="A827" s="3"/>
    </row>
    <row r="828" spans="1:1" ht="15.75" customHeight="1" x14ac:dyDescent="0.25">
      <c r="A828" s="3"/>
    </row>
    <row r="829" spans="1:1" ht="15.75" customHeight="1" x14ac:dyDescent="0.25">
      <c r="A829" s="3"/>
    </row>
    <row r="830" spans="1:1" ht="15.75" customHeight="1" x14ac:dyDescent="0.25">
      <c r="A830" s="3"/>
    </row>
    <row r="831" spans="1:1" ht="15.75" customHeight="1" x14ac:dyDescent="0.25">
      <c r="A831" s="3"/>
    </row>
    <row r="832" spans="1:1" ht="15.75" customHeight="1" x14ac:dyDescent="0.25">
      <c r="A832" s="3"/>
    </row>
    <row r="833" spans="1:1" ht="15.75" customHeight="1" x14ac:dyDescent="0.25">
      <c r="A833" s="3"/>
    </row>
    <row r="834" spans="1:1" ht="15.75" customHeight="1" x14ac:dyDescent="0.25">
      <c r="A834" s="3"/>
    </row>
    <row r="835" spans="1:1" ht="15.75" customHeight="1" x14ac:dyDescent="0.25">
      <c r="A835" s="3"/>
    </row>
    <row r="836" spans="1:1" ht="15.75" customHeight="1" x14ac:dyDescent="0.25">
      <c r="A836" s="3"/>
    </row>
    <row r="837" spans="1:1" ht="15.75" customHeight="1" x14ac:dyDescent="0.25">
      <c r="A837" s="3"/>
    </row>
    <row r="838" spans="1:1" ht="15.75" customHeight="1" x14ac:dyDescent="0.25">
      <c r="A838" s="3"/>
    </row>
    <row r="839" spans="1:1" ht="15.75" customHeight="1" x14ac:dyDescent="0.25">
      <c r="A839" s="3"/>
    </row>
    <row r="840" spans="1:1" ht="15.75" customHeight="1" x14ac:dyDescent="0.25">
      <c r="A840" s="3"/>
    </row>
    <row r="841" spans="1:1" ht="15.75" customHeight="1" x14ac:dyDescent="0.25">
      <c r="A841" s="3"/>
    </row>
    <row r="842" spans="1:1" ht="15.75" customHeight="1" x14ac:dyDescent="0.25">
      <c r="A842" s="3"/>
    </row>
    <row r="843" spans="1:1" ht="15.75" customHeight="1" x14ac:dyDescent="0.25">
      <c r="A843" s="3"/>
    </row>
    <row r="844" spans="1:1" ht="15.75" customHeight="1" x14ac:dyDescent="0.25">
      <c r="A844" s="3"/>
    </row>
    <row r="845" spans="1:1" ht="15.75" customHeight="1" x14ac:dyDescent="0.25">
      <c r="A845" s="3"/>
    </row>
    <row r="846" spans="1:1" ht="15.75" customHeight="1" x14ac:dyDescent="0.25">
      <c r="A846" s="3"/>
    </row>
    <row r="847" spans="1:1" ht="15.75" customHeight="1" x14ac:dyDescent="0.25">
      <c r="A847" s="3"/>
    </row>
    <row r="848" spans="1:1" ht="15.75" customHeight="1" x14ac:dyDescent="0.25">
      <c r="A848" s="3"/>
    </row>
    <row r="849" spans="1:1" ht="15.75" customHeight="1" x14ac:dyDescent="0.25">
      <c r="A849" s="3"/>
    </row>
    <row r="850" spans="1:1" ht="15.75" customHeight="1" x14ac:dyDescent="0.25">
      <c r="A850" s="3"/>
    </row>
    <row r="851" spans="1:1" ht="15.75" customHeight="1" x14ac:dyDescent="0.25">
      <c r="A851" s="3"/>
    </row>
    <row r="852" spans="1:1" ht="15.75" customHeight="1" x14ac:dyDescent="0.25">
      <c r="A852" s="3"/>
    </row>
    <row r="853" spans="1:1" ht="15.75" customHeight="1" x14ac:dyDescent="0.25">
      <c r="A853" s="3"/>
    </row>
    <row r="854" spans="1:1" ht="15.75" customHeight="1" x14ac:dyDescent="0.25">
      <c r="A854" s="3"/>
    </row>
    <row r="855" spans="1:1" ht="15.75" customHeight="1" x14ac:dyDescent="0.25">
      <c r="A855" s="3"/>
    </row>
    <row r="856" spans="1:1" ht="15.75" customHeight="1" x14ac:dyDescent="0.25">
      <c r="A856" s="3"/>
    </row>
    <row r="857" spans="1:1" ht="15.75" customHeight="1" x14ac:dyDescent="0.25">
      <c r="A857" s="3"/>
    </row>
    <row r="858" spans="1:1" ht="15.75" customHeight="1" x14ac:dyDescent="0.25">
      <c r="A858" s="3"/>
    </row>
    <row r="859" spans="1:1" ht="15.75" customHeight="1" x14ac:dyDescent="0.25">
      <c r="A859" s="3"/>
    </row>
    <row r="860" spans="1:1" ht="15.75" customHeight="1" x14ac:dyDescent="0.25">
      <c r="A860" s="3"/>
    </row>
    <row r="861" spans="1:1" ht="15.75" customHeight="1" x14ac:dyDescent="0.25">
      <c r="A861" s="3"/>
    </row>
    <row r="862" spans="1:1" ht="15.75" customHeight="1" x14ac:dyDescent="0.25">
      <c r="A862" s="3"/>
    </row>
    <row r="863" spans="1:1" ht="15.75" customHeight="1" x14ac:dyDescent="0.25">
      <c r="A863" s="3"/>
    </row>
    <row r="864" spans="1:1" ht="15.75" customHeight="1" x14ac:dyDescent="0.25">
      <c r="A864" s="3"/>
    </row>
    <row r="865" spans="1:1" ht="15.75" customHeight="1" x14ac:dyDescent="0.25">
      <c r="A865" s="3"/>
    </row>
    <row r="866" spans="1:1" ht="15.75" customHeight="1" x14ac:dyDescent="0.25">
      <c r="A866" s="3"/>
    </row>
    <row r="867" spans="1:1" ht="15.75" customHeight="1" x14ac:dyDescent="0.25">
      <c r="A867" s="3"/>
    </row>
    <row r="868" spans="1:1" ht="15.75" customHeight="1" x14ac:dyDescent="0.25">
      <c r="A868" s="3"/>
    </row>
    <row r="869" spans="1:1" ht="15.75" customHeight="1" x14ac:dyDescent="0.25">
      <c r="A869" s="3"/>
    </row>
    <row r="870" spans="1:1" ht="15.75" customHeight="1" x14ac:dyDescent="0.25">
      <c r="A870" s="3"/>
    </row>
    <row r="871" spans="1:1" ht="15.75" customHeight="1" x14ac:dyDescent="0.25">
      <c r="A871" s="3"/>
    </row>
    <row r="872" spans="1:1" ht="15.75" customHeight="1" x14ac:dyDescent="0.25">
      <c r="A872" s="3"/>
    </row>
    <row r="873" spans="1:1" ht="15.75" customHeight="1" x14ac:dyDescent="0.25">
      <c r="A873" s="3"/>
    </row>
    <row r="874" spans="1:1" ht="15.75" customHeight="1" x14ac:dyDescent="0.25">
      <c r="A874" s="3"/>
    </row>
    <row r="875" spans="1:1" ht="15.75" customHeight="1" x14ac:dyDescent="0.25">
      <c r="A875" s="3"/>
    </row>
    <row r="876" spans="1:1" ht="15.75" customHeight="1" x14ac:dyDescent="0.25">
      <c r="A876" s="3"/>
    </row>
    <row r="877" spans="1:1" ht="15.75" customHeight="1" x14ac:dyDescent="0.25">
      <c r="A877" s="3"/>
    </row>
    <row r="878" spans="1:1" ht="15.75" customHeight="1" x14ac:dyDescent="0.25">
      <c r="A878" s="3"/>
    </row>
    <row r="879" spans="1:1" ht="15.75" customHeight="1" x14ac:dyDescent="0.25">
      <c r="A879" s="3"/>
    </row>
    <row r="880" spans="1:1" ht="15.75" customHeight="1" x14ac:dyDescent="0.25">
      <c r="A880" s="3"/>
    </row>
    <row r="881" spans="1:1" ht="15.75" customHeight="1" x14ac:dyDescent="0.25">
      <c r="A881" s="3"/>
    </row>
    <row r="882" spans="1:1" ht="15.75" customHeight="1" x14ac:dyDescent="0.25">
      <c r="A882" s="3"/>
    </row>
    <row r="883" spans="1:1" ht="15.75" customHeight="1" x14ac:dyDescent="0.25">
      <c r="A883" s="3"/>
    </row>
    <row r="884" spans="1:1" ht="15.75" customHeight="1" x14ac:dyDescent="0.25">
      <c r="A884" s="3"/>
    </row>
    <row r="885" spans="1:1" ht="15.75" customHeight="1" x14ac:dyDescent="0.25">
      <c r="A885" s="3"/>
    </row>
    <row r="886" spans="1:1" ht="15.75" customHeight="1" x14ac:dyDescent="0.25">
      <c r="A886" s="3"/>
    </row>
    <row r="887" spans="1:1" ht="15.75" customHeight="1" x14ac:dyDescent="0.25">
      <c r="A887" s="3"/>
    </row>
    <row r="888" spans="1:1" ht="15.75" customHeight="1" x14ac:dyDescent="0.25">
      <c r="A888" s="3"/>
    </row>
    <row r="889" spans="1:1" ht="15.75" customHeight="1" x14ac:dyDescent="0.25">
      <c r="A889" s="3"/>
    </row>
    <row r="890" spans="1:1" ht="15.75" customHeight="1" x14ac:dyDescent="0.25">
      <c r="A890" s="3"/>
    </row>
    <row r="891" spans="1:1" ht="15.75" customHeight="1" x14ac:dyDescent="0.25">
      <c r="A891" s="3"/>
    </row>
    <row r="892" spans="1:1" ht="15.75" customHeight="1" x14ac:dyDescent="0.25">
      <c r="A892" s="3"/>
    </row>
    <row r="893" spans="1:1" ht="15.75" customHeight="1" x14ac:dyDescent="0.25">
      <c r="A893" s="3"/>
    </row>
    <row r="894" spans="1:1" ht="15.75" customHeight="1" x14ac:dyDescent="0.25">
      <c r="A894" s="3"/>
    </row>
    <row r="895" spans="1:1" ht="15.75" customHeight="1" x14ac:dyDescent="0.25">
      <c r="A895" s="3"/>
    </row>
    <row r="896" spans="1:1" ht="15.75" customHeight="1" x14ac:dyDescent="0.25">
      <c r="A896" s="3"/>
    </row>
    <row r="897" spans="1:1" ht="15.75" customHeight="1" x14ac:dyDescent="0.25">
      <c r="A897" s="3"/>
    </row>
    <row r="898" spans="1:1" ht="15.75" customHeight="1" x14ac:dyDescent="0.25">
      <c r="A898" s="3"/>
    </row>
    <row r="899" spans="1:1" ht="15.75" customHeight="1" x14ac:dyDescent="0.25">
      <c r="A899" s="3"/>
    </row>
    <row r="900" spans="1:1" ht="15.75" customHeight="1" x14ac:dyDescent="0.25">
      <c r="A900" s="3"/>
    </row>
    <row r="901" spans="1:1" ht="15.75" customHeight="1" x14ac:dyDescent="0.25">
      <c r="A901" s="3"/>
    </row>
    <row r="902" spans="1:1" ht="15.75" customHeight="1" x14ac:dyDescent="0.25">
      <c r="A902" s="3"/>
    </row>
    <row r="903" spans="1:1" ht="15.75" customHeight="1" x14ac:dyDescent="0.25">
      <c r="A903" s="3"/>
    </row>
    <row r="904" spans="1:1" ht="15.75" customHeight="1" x14ac:dyDescent="0.25">
      <c r="A904" s="3"/>
    </row>
    <row r="905" spans="1:1" ht="15.75" customHeight="1" x14ac:dyDescent="0.25">
      <c r="A905" s="3"/>
    </row>
    <row r="906" spans="1:1" ht="15.75" customHeight="1" x14ac:dyDescent="0.25">
      <c r="A906" s="3"/>
    </row>
    <row r="907" spans="1:1" ht="15.75" customHeight="1" x14ac:dyDescent="0.25">
      <c r="A907" s="3"/>
    </row>
    <row r="908" spans="1:1" ht="15.75" customHeight="1" x14ac:dyDescent="0.25">
      <c r="A908" s="3"/>
    </row>
    <row r="909" spans="1:1" ht="15.75" customHeight="1" x14ac:dyDescent="0.25">
      <c r="A909" s="3"/>
    </row>
    <row r="910" spans="1:1" ht="15.75" customHeight="1" x14ac:dyDescent="0.25">
      <c r="A910" s="3"/>
    </row>
    <row r="911" spans="1:1" ht="15.75" customHeight="1" x14ac:dyDescent="0.25">
      <c r="A911" s="3"/>
    </row>
    <row r="912" spans="1:1" ht="15.75" customHeight="1" x14ac:dyDescent="0.25">
      <c r="A912" s="3"/>
    </row>
    <row r="913" spans="1:1" ht="15.75" customHeight="1" x14ac:dyDescent="0.25">
      <c r="A913" s="3"/>
    </row>
    <row r="914" spans="1:1" ht="15.75" customHeight="1" x14ac:dyDescent="0.25">
      <c r="A914" s="3"/>
    </row>
    <row r="915" spans="1:1" ht="15.75" customHeight="1" x14ac:dyDescent="0.25">
      <c r="A915" s="3"/>
    </row>
    <row r="916" spans="1:1" ht="15.75" customHeight="1" x14ac:dyDescent="0.25">
      <c r="A916" s="3"/>
    </row>
    <row r="917" spans="1:1" ht="15.75" customHeight="1" x14ac:dyDescent="0.25">
      <c r="A917" s="3"/>
    </row>
    <row r="918" spans="1:1" ht="15.75" customHeight="1" x14ac:dyDescent="0.25">
      <c r="A918" s="3"/>
    </row>
    <row r="919" spans="1:1" ht="15.75" customHeight="1" x14ac:dyDescent="0.25">
      <c r="A919" s="3"/>
    </row>
    <row r="920" spans="1:1" ht="15.75" customHeight="1" x14ac:dyDescent="0.25">
      <c r="A920" s="3"/>
    </row>
    <row r="921" spans="1:1" ht="15.75" customHeight="1" x14ac:dyDescent="0.25">
      <c r="A921" s="3"/>
    </row>
    <row r="922" spans="1:1" ht="15.75" customHeight="1" x14ac:dyDescent="0.25">
      <c r="A922" s="3"/>
    </row>
    <row r="923" spans="1:1" ht="15.75" customHeight="1" x14ac:dyDescent="0.25">
      <c r="A923" s="3"/>
    </row>
    <row r="924" spans="1:1" ht="15.75" customHeight="1" x14ac:dyDescent="0.25">
      <c r="A924" s="3"/>
    </row>
    <row r="925" spans="1:1" ht="15.75" customHeight="1" x14ac:dyDescent="0.25">
      <c r="A925" s="3"/>
    </row>
    <row r="926" spans="1:1" ht="15.75" customHeight="1" x14ac:dyDescent="0.25">
      <c r="A926" s="3"/>
    </row>
    <row r="927" spans="1:1" ht="15.75" customHeight="1" x14ac:dyDescent="0.25">
      <c r="A927" s="3"/>
    </row>
    <row r="928" spans="1:1" ht="15.75" customHeight="1" x14ac:dyDescent="0.25">
      <c r="A928" s="3"/>
    </row>
    <row r="929" spans="1:1" ht="15.75" customHeight="1" x14ac:dyDescent="0.25">
      <c r="A929" s="3"/>
    </row>
    <row r="930" spans="1:1" ht="15.75" customHeight="1" x14ac:dyDescent="0.25">
      <c r="A930" s="3"/>
    </row>
    <row r="931" spans="1:1" ht="15.75" customHeight="1" x14ac:dyDescent="0.25">
      <c r="A931" s="3"/>
    </row>
    <row r="932" spans="1:1" ht="15.75" customHeight="1" x14ac:dyDescent="0.25">
      <c r="A932" s="3"/>
    </row>
    <row r="933" spans="1:1" ht="15.75" customHeight="1" x14ac:dyDescent="0.25">
      <c r="A933" s="3"/>
    </row>
    <row r="934" spans="1:1" ht="15.75" customHeight="1" x14ac:dyDescent="0.25">
      <c r="A934" s="3"/>
    </row>
    <row r="935" spans="1:1" ht="15.75" customHeight="1" x14ac:dyDescent="0.25">
      <c r="A935" s="3"/>
    </row>
    <row r="936" spans="1:1" ht="15.75" customHeight="1" x14ac:dyDescent="0.25">
      <c r="A936" s="3"/>
    </row>
    <row r="937" spans="1:1" ht="15.75" customHeight="1" x14ac:dyDescent="0.25">
      <c r="A937" s="3"/>
    </row>
    <row r="938" spans="1:1" ht="15.75" customHeight="1" x14ac:dyDescent="0.25">
      <c r="A938" s="3"/>
    </row>
    <row r="939" spans="1:1" ht="15.75" customHeight="1" x14ac:dyDescent="0.25">
      <c r="A939" s="3"/>
    </row>
    <row r="940" spans="1:1" ht="15.75" customHeight="1" x14ac:dyDescent="0.25">
      <c r="A940" s="3"/>
    </row>
    <row r="941" spans="1:1" ht="15.75" customHeight="1" x14ac:dyDescent="0.25">
      <c r="A941" s="3"/>
    </row>
    <row r="942" spans="1:1" ht="15.75" customHeight="1" x14ac:dyDescent="0.25">
      <c r="A942" s="3"/>
    </row>
    <row r="943" spans="1:1" ht="15.75" customHeight="1" x14ac:dyDescent="0.25">
      <c r="A943" s="3"/>
    </row>
    <row r="944" spans="1:1" ht="15.75" customHeight="1" x14ac:dyDescent="0.25">
      <c r="A944" s="3"/>
    </row>
    <row r="945" spans="1:1" ht="15.75" customHeight="1" x14ac:dyDescent="0.25">
      <c r="A945" s="3"/>
    </row>
    <row r="946" spans="1:1" ht="15.75" customHeight="1" x14ac:dyDescent="0.25">
      <c r="A946" s="3"/>
    </row>
    <row r="947" spans="1:1" ht="15.75" customHeight="1" x14ac:dyDescent="0.25">
      <c r="A947" s="3"/>
    </row>
    <row r="948" spans="1:1" ht="15.75" customHeight="1" x14ac:dyDescent="0.25">
      <c r="A948" s="3"/>
    </row>
    <row r="949" spans="1:1" ht="15.75" customHeight="1" x14ac:dyDescent="0.25">
      <c r="A949" s="3"/>
    </row>
    <row r="950" spans="1:1" ht="15.75" customHeight="1" x14ac:dyDescent="0.25">
      <c r="A950" s="3"/>
    </row>
    <row r="951" spans="1:1" ht="15.75" customHeight="1" x14ac:dyDescent="0.25">
      <c r="A951" s="3"/>
    </row>
    <row r="952" spans="1:1" ht="15.75" customHeight="1" x14ac:dyDescent="0.25">
      <c r="A952" s="3"/>
    </row>
    <row r="953" spans="1:1" ht="15.75" customHeight="1" x14ac:dyDescent="0.25">
      <c r="A953" s="3"/>
    </row>
    <row r="954" spans="1:1" ht="15.75" customHeight="1" x14ac:dyDescent="0.25">
      <c r="A954" s="3"/>
    </row>
    <row r="955" spans="1:1" ht="15.75" customHeight="1" x14ac:dyDescent="0.25">
      <c r="A955" s="3"/>
    </row>
    <row r="956" spans="1:1" ht="15.75" customHeight="1" x14ac:dyDescent="0.25">
      <c r="A956" s="3"/>
    </row>
    <row r="957" spans="1:1" ht="15.75" customHeight="1" x14ac:dyDescent="0.25">
      <c r="A957" s="3"/>
    </row>
    <row r="958" spans="1:1" ht="15.75" customHeight="1" x14ac:dyDescent="0.25">
      <c r="A958" s="3"/>
    </row>
    <row r="959" spans="1:1" ht="15.75" customHeight="1" x14ac:dyDescent="0.25">
      <c r="A959" s="3"/>
    </row>
    <row r="960" spans="1:1" ht="15.75" customHeight="1" x14ac:dyDescent="0.25">
      <c r="A960" s="3"/>
    </row>
    <row r="961" spans="1:1" ht="15.75" customHeight="1" x14ac:dyDescent="0.25">
      <c r="A961" s="3"/>
    </row>
    <row r="962" spans="1:1" ht="15.75" customHeight="1" x14ac:dyDescent="0.25">
      <c r="A962" s="3"/>
    </row>
    <row r="963" spans="1:1" ht="15.75" customHeight="1" x14ac:dyDescent="0.25">
      <c r="A963" s="3"/>
    </row>
    <row r="964" spans="1:1" ht="15.75" customHeight="1" x14ac:dyDescent="0.25">
      <c r="A964" s="3"/>
    </row>
    <row r="965" spans="1:1" ht="15.75" customHeight="1" x14ac:dyDescent="0.25">
      <c r="A965" s="3"/>
    </row>
    <row r="966" spans="1:1" ht="15.75" customHeight="1" x14ac:dyDescent="0.25">
      <c r="A966" s="3"/>
    </row>
    <row r="967" spans="1:1" ht="15.75" customHeight="1" x14ac:dyDescent="0.25">
      <c r="A967" s="3"/>
    </row>
    <row r="968" spans="1:1" ht="15.75" customHeight="1" x14ac:dyDescent="0.25">
      <c r="A968" s="3"/>
    </row>
    <row r="969" spans="1:1" ht="15.75" customHeight="1" x14ac:dyDescent="0.25">
      <c r="A969" s="3"/>
    </row>
    <row r="970" spans="1:1" ht="15.75" customHeight="1" x14ac:dyDescent="0.25">
      <c r="A970" s="3"/>
    </row>
    <row r="971" spans="1:1" ht="15.75" customHeight="1" x14ac:dyDescent="0.25">
      <c r="A971" s="3"/>
    </row>
    <row r="972" spans="1:1" ht="15.75" customHeight="1" x14ac:dyDescent="0.25">
      <c r="A972" s="3"/>
    </row>
    <row r="973" spans="1:1" ht="15.75" customHeight="1" x14ac:dyDescent="0.25">
      <c r="A973" s="3"/>
    </row>
    <row r="974" spans="1:1" ht="15.75" customHeight="1" x14ac:dyDescent="0.25">
      <c r="A974" s="3"/>
    </row>
    <row r="975" spans="1:1" ht="15.75" customHeight="1" x14ac:dyDescent="0.25">
      <c r="A975" s="3"/>
    </row>
    <row r="976" spans="1:1" ht="15.75" customHeight="1" x14ac:dyDescent="0.25">
      <c r="A976" s="3"/>
    </row>
    <row r="977" spans="1:1" ht="15.75" customHeight="1" x14ac:dyDescent="0.25">
      <c r="A977" s="3"/>
    </row>
    <row r="978" spans="1:1" ht="15.75" customHeight="1" x14ac:dyDescent="0.25">
      <c r="A978" s="3"/>
    </row>
    <row r="979" spans="1:1" ht="15.75" customHeight="1" x14ac:dyDescent="0.25">
      <c r="A979" s="3"/>
    </row>
  </sheetData>
  <mergeCells count="424">
    <mergeCell ref="A1:U1"/>
    <mergeCell ref="C2:D2"/>
    <mergeCell ref="K2:U2"/>
    <mergeCell ref="A3:U3"/>
    <mergeCell ref="A4:A5"/>
    <mergeCell ref="B4:B5"/>
    <mergeCell ref="D4:D5"/>
    <mergeCell ref="E4:E5"/>
    <mergeCell ref="F4:F5"/>
    <mergeCell ref="G4:G5"/>
    <mergeCell ref="H4:H5"/>
    <mergeCell ref="I4:I5"/>
    <mergeCell ref="J4:J5"/>
    <mergeCell ref="K4:U5"/>
    <mergeCell ref="A6:A7"/>
    <mergeCell ref="B6:B7"/>
    <mergeCell ref="D6:D7"/>
    <mergeCell ref="E6:E7"/>
    <mergeCell ref="F6:F7"/>
    <mergeCell ref="I8:I9"/>
    <mergeCell ref="J8:J9"/>
    <mergeCell ref="K8:U9"/>
    <mergeCell ref="A8:A9"/>
    <mergeCell ref="B8:B9"/>
    <mergeCell ref="D8:D9"/>
    <mergeCell ref="E8:E9"/>
    <mergeCell ref="F8:F9"/>
    <mergeCell ref="G8:G9"/>
    <mergeCell ref="H8:H9"/>
    <mergeCell ref="G6:G7"/>
    <mergeCell ref="H6:H7"/>
    <mergeCell ref="I6:I7"/>
    <mergeCell ref="J6:J7"/>
    <mergeCell ref="K6:U7"/>
    <mergeCell ref="I14:I15"/>
    <mergeCell ref="J14:J15"/>
    <mergeCell ref="K14:U15"/>
    <mergeCell ref="A14:A15"/>
    <mergeCell ref="B14:B15"/>
    <mergeCell ref="D14:D15"/>
    <mergeCell ref="E14:E15"/>
    <mergeCell ref="F14:F15"/>
    <mergeCell ref="G14:G15"/>
    <mergeCell ref="H14:H15"/>
    <mergeCell ref="I16:I17"/>
    <mergeCell ref="J16:J17"/>
    <mergeCell ref="K16:U17"/>
    <mergeCell ref="A16:A17"/>
    <mergeCell ref="B16:B17"/>
    <mergeCell ref="D16:D17"/>
    <mergeCell ref="E16:E17"/>
    <mergeCell ref="F16:F17"/>
    <mergeCell ref="G16:G17"/>
    <mergeCell ref="H16:H17"/>
    <mergeCell ref="I22:I23"/>
    <mergeCell ref="J22:J23"/>
    <mergeCell ref="K22:U23"/>
    <mergeCell ref="A22:A23"/>
    <mergeCell ref="B22:B23"/>
    <mergeCell ref="D22:D23"/>
    <mergeCell ref="E22:E23"/>
    <mergeCell ref="F22:F23"/>
    <mergeCell ref="G22:G23"/>
    <mergeCell ref="H22:H23"/>
    <mergeCell ref="I24:I25"/>
    <mergeCell ref="J24:J25"/>
    <mergeCell ref="K24:U25"/>
    <mergeCell ref="A24:A25"/>
    <mergeCell ref="B24:B25"/>
    <mergeCell ref="D24:D25"/>
    <mergeCell ref="E24:E25"/>
    <mergeCell ref="F24:F25"/>
    <mergeCell ref="G24:G25"/>
    <mergeCell ref="H24:H25"/>
    <mergeCell ref="I26:I27"/>
    <mergeCell ref="J26:J27"/>
    <mergeCell ref="K26:U27"/>
    <mergeCell ref="A26:A27"/>
    <mergeCell ref="B26:B27"/>
    <mergeCell ref="D26:D27"/>
    <mergeCell ref="E26:E27"/>
    <mergeCell ref="F26:F27"/>
    <mergeCell ref="G26:G27"/>
    <mergeCell ref="H26:H27"/>
    <mergeCell ref="I28:I29"/>
    <mergeCell ref="J28:J29"/>
    <mergeCell ref="K28:U29"/>
    <mergeCell ref="A28:A29"/>
    <mergeCell ref="B28:B29"/>
    <mergeCell ref="D28:D29"/>
    <mergeCell ref="E28:E29"/>
    <mergeCell ref="F28:F29"/>
    <mergeCell ref="G28:G29"/>
    <mergeCell ref="H28:H29"/>
    <mergeCell ref="I30:I31"/>
    <mergeCell ref="J30:J31"/>
    <mergeCell ref="K30:U31"/>
    <mergeCell ref="A30:A31"/>
    <mergeCell ref="B30:B31"/>
    <mergeCell ref="D30:D31"/>
    <mergeCell ref="E30:E31"/>
    <mergeCell ref="F30:F31"/>
    <mergeCell ref="G30:G31"/>
    <mergeCell ref="H30:H31"/>
    <mergeCell ref="I32:I33"/>
    <mergeCell ref="J32:J33"/>
    <mergeCell ref="K32:U33"/>
    <mergeCell ref="A32:A33"/>
    <mergeCell ref="B32:B33"/>
    <mergeCell ref="D32:D33"/>
    <mergeCell ref="E32:E33"/>
    <mergeCell ref="F32:F33"/>
    <mergeCell ref="G32:G33"/>
    <mergeCell ref="H32:H33"/>
    <mergeCell ref="I34:I35"/>
    <mergeCell ref="J34:J35"/>
    <mergeCell ref="K34:U35"/>
    <mergeCell ref="A34:A35"/>
    <mergeCell ref="B34:B35"/>
    <mergeCell ref="D34:D35"/>
    <mergeCell ref="E34:E35"/>
    <mergeCell ref="F34:F35"/>
    <mergeCell ref="G34:G35"/>
    <mergeCell ref="H34:H35"/>
    <mergeCell ref="I18:I19"/>
    <mergeCell ref="J18:J19"/>
    <mergeCell ref="K18:U19"/>
    <mergeCell ref="A21:U21"/>
    <mergeCell ref="A18:A19"/>
    <mergeCell ref="B18:B19"/>
    <mergeCell ref="D18:D19"/>
    <mergeCell ref="E18:E19"/>
    <mergeCell ref="F18:F19"/>
    <mergeCell ref="G18:G19"/>
    <mergeCell ref="H18:H19"/>
    <mergeCell ref="I36:I37"/>
    <mergeCell ref="J36:J37"/>
    <mergeCell ref="K36:U37"/>
    <mergeCell ref="A36:A37"/>
    <mergeCell ref="B36:B37"/>
    <mergeCell ref="D36:D37"/>
    <mergeCell ref="E36:E37"/>
    <mergeCell ref="F36:F37"/>
    <mergeCell ref="G36:G37"/>
    <mergeCell ref="H36:H37"/>
    <mergeCell ref="I39:I40"/>
    <mergeCell ref="J39:J40"/>
    <mergeCell ref="K39:U40"/>
    <mergeCell ref="A39:A40"/>
    <mergeCell ref="B39:B40"/>
    <mergeCell ref="D39:D40"/>
    <mergeCell ref="E39:E40"/>
    <mergeCell ref="F39:F40"/>
    <mergeCell ref="G39:G40"/>
    <mergeCell ref="H39:H40"/>
    <mergeCell ref="I41:I42"/>
    <mergeCell ref="J41:J42"/>
    <mergeCell ref="K41:U42"/>
    <mergeCell ref="A41:A42"/>
    <mergeCell ref="B41:B42"/>
    <mergeCell ref="D41:D42"/>
    <mergeCell ref="E41:E42"/>
    <mergeCell ref="F41:F42"/>
    <mergeCell ref="G41:G42"/>
    <mergeCell ref="H41:H42"/>
    <mergeCell ref="I46:I47"/>
    <mergeCell ref="J46:J47"/>
    <mergeCell ref="K46:U47"/>
    <mergeCell ref="A46:A47"/>
    <mergeCell ref="B46:B47"/>
    <mergeCell ref="D46:D47"/>
    <mergeCell ref="E46:E47"/>
    <mergeCell ref="F46:F47"/>
    <mergeCell ref="G46:G47"/>
    <mergeCell ref="H46:H47"/>
    <mergeCell ref="I48:I49"/>
    <mergeCell ref="J48:J49"/>
    <mergeCell ref="K48:U49"/>
    <mergeCell ref="A48:A49"/>
    <mergeCell ref="B48:B49"/>
    <mergeCell ref="D48:D49"/>
    <mergeCell ref="E48:E49"/>
    <mergeCell ref="F48:F49"/>
    <mergeCell ref="G48:G49"/>
    <mergeCell ref="H48:H49"/>
    <mergeCell ref="I43:I44"/>
    <mergeCell ref="J43:J44"/>
    <mergeCell ref="K43:U44"/>
    <mergeCell ref="A45:U45"/>
    <mergeCell ref="A43:A44"/>
    <mergeCell ref="B43:B44"/>
    <mergeCell ref="D43:D44"/>
    <mergeCell ref="E43:E44"/>
    <mergeCell ref="F43:F44"/>
    <mergeCell ref="G43:G44"/>
    <mergeCell ref="H43:H44"/>
    <mergeCell ref="I50:I51"/>
    <mergeCell ref="J50:J51"/>
    <mergeCell ref="K50:U51"/>
    <mergeCell ref="A50:A51"/>
    <mergeCell ref="B50:B51"/>
    <mergeCell ref="D50:D51"/>
    <mergeCell ref="E50:E51"/>
    <mergeCell ref="F50:F51"/>
    <mergeCell ref="G50:G51"/>
    <mergeCell ref="H50:H51"/>
    <mergeCell ref="I52:I53"/>
    <mergeCell ref="J52:J53"/>
    <mergeCell ref="K52:U53"/>
    <mergeCell ref="A52:A53"/>
    <mergeCell ref="B52:B53"/>
    <mergeCell ref="D52:D53"/>
    <mergeCell ref="E52:E53"/>
    <mergeCell ref="F52:F53"/>
    <mergeCell ref="G52:G53"/>
    <mergeCell ref="H52:H53"/>
    <mergeCell ref="I54:I55"/>
    <mergeCell ref="J54:J55"/>
    <mergeCell ref="K54:U55"/>
    <mergeCell ref="A54:A55"/>
    <mergeCell ref="B54:B55"/>
    <mergeCell ref="D54:D55"/>
    <mergeCell ref="E54:E55"/>
    <mergeCell ref="F54:F55"/>
    <mergeCell ref="G54:G55"/>
    <mergeCell ref="H54:H55"/>
    <mergeCell ref="I58:I59"/>
    <mergeCell ref="J58:J59"/>
    <mergeCell ref="K58:U59"/>
    <mergeCell ref="A58:A59"/>
    <mergeCell ref="B58:B59"/>
    <mergeCell ref="D58:D59"/>
    <mergeCell ref="E58:E59"/>
    <mergeCell ref="F58:F59"/>
    <mergeCell ref="G58:G59"/>
    <mergeCell ref="H58:H59"/>
    <mergeCell ref="I60:I61"/>
    <mergeCell ref="J60:J61"/>
    <mergeCell ref="K60:U61"/>
    <mergeCell ref="A60:A61"/>
    <mergeCell ref="B60:B61"/>
    <mergeCell ref="D60:D61"/>
    <mergeCell ref="E60:E61"/>
    <mergeCell ref="F60:F61"/>
    <mergeCell ref="G60:G61"/>
    <mergeCell ref="H60:H61"/>
    <mergeCell ref="I62:I63"/>
    <mergeCell ref="J62:J63"/>
    <mergeCell ref="K62:U63"/>
    <mergeCell ref="A62:A63"/>
    <mergeCell ref="B62:B63"/>
    <mergeCell ref="D62:D63"/>
    <mergeCell ref="E62:E63"/>
    <mergeCell ref="F62:F63"/>
    <mergeCell ref="G62:G63"/>
    <mergeCell ref="H62:H63"/>
    <mergeCell ref="H64:H65"/>
    <mergeCell ref="I64:I65"/>
    <mergeCell ref="J64:J65"/>
    <mergeCell ref="K64:U65"/>
    <mergeCell ref="A64:A65"/>
    <mergeCell ref="B64:B65"/>
    <mergeCell ref="C64:C65"/>
    <mergeCell ref="D64:D65"/>
    <mergeCell ref="E64:E65"/>
    <mergeCell ref="F64:F65"/>
    <mergeCell ref="G64:G65"/>
    <mergeCell ref="H66:H67"/>
    <mergeCell ref="I66:I67"/>
    <mergeCell ref="J66:J67"/>
    <mergeCell ref="K66:U67"/>
    <mergeCell ref="A66:A67"/>
    <mergeCell ref="B66:B67"/>
    <mergeCell ref="C66:C67"/>
    <mergeCell ref="D66:D67"/>
    <mergeCell ref="E66:E67"/>
    <mergeCell ref="F66:F67"/>
    <mergeCell ref="G66:G67"/>
    <mergeCell ref="H68:H69"/>
    <mergeCell ref="I68:I69"/>
    <mergeCell ref="J68:J69"/>
    <mergeCell ref="K68:U69"/>
    <mergeCell ref="A68:A69"/>
    <mergeCell ref="B68:B69"/>
    <mergeCell ref="C68:C69"/>
    <mergeCell ref="D68:D69"/>
    <mergeCell ref="E68:E69"/>
    <mergeCell ref="F68:F69"/>
    <mergeCell ref="G68:G69"/>
    <mergeCell ref="K86:U87"/>
    <mergeCell ref="A86:A87"/>
    <mergeCell ref="B86:B87"/>
    <mergeCell ref="D86:D87"/>
    <mergeCell ref="E86:E87"/>
    <mergeCell ref="F86:F87"/>
    <mergeCell ref="G86:G87"/>
    <mergeCell ref="H86:H87"/>
    <mergeCell ref="I76:I77"/>
    <mergeCell ref="J76:J77"/>
    <mergeCell ref="K76:U77"/>
    <mergeCell ref="A79:U79"/>
    <mergeCell ref="A76:A77"/>
    <mergeCell ref="B76:B77"/>
    <mergeCell ref="D76:D77"/>
    <mergeCell ref="E76:E77"/>
    <mergeCell ref="F76:F77"/>
    <mergeCell ref="G76:G77"/>
    <mergeCell ref="H76:H77"/>
    <mergeCell ref="A88:A89"/>
    <mergeCell ref="B88:B89"/>
    <mergeCell ref="D88:D89"/>
    <mergeCell ref="E88:E89"/>
    <mergeCell ref="F88:F89"/>
    <mergeCell ref="G88:G89"/>
    <mergeCell ref="H88:H89"/>
    <mergeCell ref="I86:I87"/>
    <mergeCell ref="J86:J87"/>
    <mergeCell ref="I10:I11"/>
    <mergeCell ref="J10:J11"/>
    <mergeCell ref="K10:U11"/>
    <mergeCell ref="A10:A11"/>
    <mergeCell ref="B10:B11"/>
    <mergeCell ref="D10:D11"/>
    <mergeCell ref="E10:E11"/>
    <mergeCell ref="F10:F11"/>
    <mergeCell ref="G10:G11"/>
    <mergeCell ref="H10:H11"/>
    <mergeCell ref="I12:I13"/>
    <mergeCell ref="J12:J13"/>
    <mergeCell ref="K12:U13"/>
    <mergeCell ref="A12:A13"/>
    <mergeCell ref="B12:B13"/>
    <mergeCell ref="D12:D13"/>
    <mergeCell ref="E12:E13"/>
    <mergeCell ref="F12:F13"/>
    <mergeCell ref="G12:G13"/>
    <mergeCell ref="H12:H13"/>
    <mergeCell ref="A57:U57"/>
    <mergeCell ref="I92:I93"/>
    <mergeCell ref="J92:J93"/>
    <mergeCell ref="K92:U93"/>
    <mergeCell ref="A92:A93"/>
    <mergeCell ref="B92:B93"/>
    <mergeCell ref="D92:D93"/>
    <mergeCell ref="E92:E93"/>
    <mergeCell ref="F92:F93"/>
    <mergeCell ref="G92:G93"/>
    <mergeCell ref="H92:H93"/>
    <mergeCell ref="I90:I91"/>
    <mergeCell ref="J90:J91"/>
    <mergeCell ref="K90:U91"/>
    <mergeCell ref="A90:A91"/>
    <mergeCell ref="B90:B91"/>
    <mergeCell ref="D90:D91"/>
    <mergeCell ref="E90:E91"/>
    <mergeCell ref="F90:F91"/>
    <mergeCell ref="G90:G91"/>
    <mergeCell ref="H90:H91"/>
    <mergeCell ref="I88:I89"/>
    <mergeCell ref="J88:J89"/>
    <mergeCell ref="K88:U89"/>
    <mergeCell ref="H70:H71"/>
    <mergeCell ref="I70:I71"/>
    <mergeCell ref="J70:J71"/>
    <mergeCell ref="K70:U71"/>
    <mergeCell ref="A70:A71"/>
    <mergeCell ref="B70:B71"/>
    <mergeCell ref="C70:C71"/>
    <mergeCell ref="D70:D71"/>
    <mergeCell ref="E70:E71"/>
    <mergeCell ref="F70:F71"/>
    <mergeCell ref="G70:G71"/>
    <mergeCell ref="H72:H73"/>
    <mergeCell ref="I72:I73"/>
    <mergeCell ref="J72:J73"/>
    <mergeCell ref="K72:U73"/>
    <mergeCell ref="A72:A73"/>
    <mergeCell ref="B72:B73"/>
    <mergeCell ref="C72:C73"/>
    <mergeCell ref="D72:D73"/>
    <mergeCell ref="E72:E73"/>
    <mergeCell ref="F72:F73"/>
    <mergeCell ref="G72:G73"/>
    <mergeCell ref="H74:H75"/>
    <mergeCell ref="I74:I75"/>
    <mergeCell ref="J74:J75"/>
    <mergeCell ref="K74:U75"/>
    <mergeCell ref="A74:A75"/>
    <mergeCell ref="B74:B75"/>
    <mergeCell ref="C74:C75"/>
    <mergeCell ref="D74:D75"/>
    <mergeCell ref="E74:E75"/>
    <mergeCell ref="F74:F75"/>
    <mergeCell ref="G74:G75"/>
    <mergeCell ref="I80:I81"/>
    <mergeCell ref="J80:J81"/>
    <mergeCell ref="K80:U81"/>
    <mergeCell ref="A80:A81"/>
    <mergeCell ref="B80:B81"/>
    <mergeCell ref="D80:D81"/>
    <mergeCell ref="E80:E81"/>
    <mergeCell ref="F80:F81"/>
    <mergeCell ref="G80:G81"/>
    <mergeCell ref="H80:H81"/>
    <mergeCell ref="I82:I83"/>
    <mergeCell ref="J82:J83"/>
    <mergeCell ref="K82:U83"/>
    <mergeCell ref="A82:A83"/>
    <mergeCell ref="B82:B83"/>
    <mergeCell ref="D82:D83"/>
    <mergeCell ref="E82:E83"/>
    <mergeCell ref="F82:F83"/>
    <mergeCell ref="G82:G83"/>
    <mergeCell ref="H82:H83"/>
    <mergeCell ref="I84:I85"/>
    <mergeCell ref="J84:J85"/>
    <mergeCell ref="K84:U85"/>
    <mergeCell ref="A84:A85"/>
    <mergeCell ref="B84:B85"/>
    <mergeCell ref="D84:D85"/>
    <mergeCell ref="E84:E85"/>
    <mergeCell ref="F84:F85"/>
    <mergeCell ref="G84:G85"/>
    <mergeCell ref="H84:H85"/>
  </mergeCells>
  <printOptions horizontalCentered="1" verticalCentered="1"/>
  <pageMargins left="0.23622047244094491" right="0.23622047244094491" top="0.91168478260869568" bottom="0.74803149606299213" header="0.31496062992125984" footer="0.31496062992125984"/>
  <pageSetup scale="55" fitToHeight="0" orientation="landscape" r:id="rId1"/>
  <headerFooter>
    <oddHeader>&amp;L&amp;G</oddHeader>
    <oddFooter>&amp;R&amp;14&amp;P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baseColWidth="10" defaultRowHeight="13.8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Hoja1</vt:lpstr>
      <vt:lpstr>INDICADORES!Títulos_a_imprimir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DSE-UCM</dc:creator>
  <cp:lastModifiedBy>#YOSOYUCEMICH-SPLAN</cp:lastModifiedBy>
  <cp:revision/>
  <cp:lastPrinted>2020-11-19T17:28:02Z</cp:lastPrinted>
  <dcterms:created xsi:type="dcterms:W3CDTF">2020-02-04T14:53:28Z</dcterms:created>
  <dcterms:modified xsi:type="dcterms:W3CDTF">2021-02-03T22:02:31Z</dcterms:modified>
</cp:coreProperties>
</file>